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72.31.0.66\данные для инвест. программы\Отчет по ИП-24г\Отчет по формам 320\2 квартал\"/>
    </mc:Choice>
  </mc:AlternateContent>
  <xr:revisionPtr revIDLastSave="0" documentId="13_ncr:1_{8E54B7D9-B782-4D8C-8818-C8739A498018}" xr6:coauthVersionLast="47" xr6:coauthVersionMax="47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7 осн этапы ИП" sheetId="17" r:id="rId10"/>
    <sheet name="Лист1" sheetId="18" r:id="rId11"/>
  </sheets>
  <definedNames>
    <definedName name="_xlnm._FilterDatabase" localSheetId="9" hidden="1">'Форма 17 осн этапы ИП'!$C$1:$C$131</definedName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17 осн этапы ИП'!$A$1:$BC$111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17 осн этапы ИП'!$A$1:$BD$126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C124" i="17" l="1"/>
  <c r="BB124" i="17"/>
  <c r="BA124" i="17"/>
  <c r="AZ124" i="17"/>
  <c r="AX124" i="17"/>
  <c r="AW124" i="17"/>
  <c r="AV124" i="17"/>
  <c r="AU124" i="17"/>
  <c r="AS124" i="17"/>
  <c r="AR124" i="17"/>
  <c r="AQ124" i="17"/>
  <c r="AP124" i="17"/>
  <c r="AN124" i="17"/>
  <c r="AM124" i="17"/>
  <c r="AL124" i="17"/>
  <c r="AK124" i="17"/>
  <c r="AD124" i="17"/>
  <c r="Y124" i="17"/>
  <c r="AY124" i="17" s="1"/>
  <c r="T124" i="17"/>
  <c r="AT124" i="17" s="1"/>
  <c r="O124" i="17"/>
  <c r="AO124" i="17" s="1"/>
  <c r="J124" i="17"/>
  <c r="AJ124" i="17" s="1"/>
  <c r="I124" i="17"/>
  <c r="AI124" i="17" s="1"/>
  <c r="H124" i="17"/>
  <c r="AH124" i="17" s="1"/>
  <c r="G124" i="17"/>
  <c r="AG124" i="17" s="1"/>
  <c r="F124" i="17"/>
  <c r="BC123" i="17"/>
  <c r="BB123" i="17"/>
  <c r="BA123" i="17"/>
  <c r="AZ123" i="17"/>
  <c r="AX123" i="17"/>
  <c r="AW123" i="17"/>
  <c r="AV123" i="17"/>
  <c r="AU123" i="17"/>
  <c r="AS123" i="17"/>
  <c r="AR123" i="17"/>
  <c r="AQ123" i="17"/>
  <c r="AP123" i="17"/>
  <c r="AN123" i="17"/>
  <c r="AM123" i="17"/>
  <c r="AL123" i="17"/>
  <c r="AK123" i="17"/>
  <c r="AD123" i="17"/>
  <c r="Y123" i="17"/>
  <c r="AY123" i="17" s="1"/>
  <c r="T123" i="17"/>
  <c r="AT123" i="17" s="1"/>
  <c r="O123" i="17"/>
  <c r="AO123" i="17" s="1"/>
  <c r="J123" i="17"/>
  <c r="AJ123" i="17" s="1"/>
  <c r="I123" i="17"/>
  <c r="AI123" i="17" s="1"/>
  <c r="H123" i="17"/>
  <c r="AH123" i="17" s="1"/>
  <c r="G123" i="17"/>
  <c r="AG123" i="17" s="1"/>
  <c r="F123" i="17"/>
  <c r="AF123" i="17" s="1"/>
  <c r="BC122" i="17"/>
  <c r="BB122" i="17"/>
  <c r="BA122" i="17"/>
  <c r="AZ122" i="17"/>
  <c r="AX122" i="17"/>
  <c r="AW122" i="17"/>
  <c r="AV122" i="17"/>
  <c r="AU122" i="17"/>
  <c r="AS122" i="17"/>
  <c r="AR122" i="17"/>
  <c r="AQ122" i="17"/>
  <c r="AP122" i="17"/>
  <c r="AN122" i="17"/>
  <c r="AM122" i="17"/>
  <c r="AL122" i="17"/>
  <c r="AK122" i="17"/>
  <c r="AD122" i="17"/>
  <c r="Y122" i="17"/>
  <c r="AY122" i="17" s="1"/>
  <c r="T122" i="17"/>
  <c r="AT122" i="17" s="1"/>
  <c r="O122" i="17"/>
  <c r="AO122" i="17" s="1"/>
  <c r="J122" i="17"/>
  <c r="AJ122" i="17" s="1"/>
  <c r="I122" i="17"/>
  <c r="AI122" i="17" s="1"/>
  <c r="H122" i="17"/>
  <c r="AH122" i="17" s="1"/>
  <c r="G122" i="17"/>
  <c r="AG122" i="17" s="1"/>
  <c r="F122" i="17"/>
  <c r="BC121" i="17"/>
  <c r="BB121" i="17"/>
  <c r="BA121" i="17"/>
  <c r="AZ121" i="17"/>
  <c r="AX121" i="17"/>
  <c r="AW121" i="17"/>
  <c r="AV121" i="17"/>
  <c r="AU121" i="17"/>
  <c r="AS121" i="17"/>
  <c r="AR121" i="17"/>
  <c r="AQ121" i="17"/>
  <c r="AP121" i="17"/>
  <c r="AN121" i="17"/>
  <c r="AM121" i="17"/>
  <c r="AL121" i="17"/>
  <c r="AK121" i="17"/>
  <c r="AD121" i="17"/>
  <c r="Y121" i="17"/>
  <c r="AY121" i="17" s="1"/>
  <c r="T121" i="17"/>
  <c r="AT121" i="17" s="1"/>
  <c r="O121" i="17"/>
  <c r="AO121" i="17" s="1"/>
  <c r="J121" i="17"/>
  <c r="AJ121" i="17" s="1"/>
  <c r="I121" i="17"/>
  <c r="AI121" i="17" s="1"/>
  <c r="H121" i="17"/>
  <c r="AH121" i="17" s="1"/>
  <c r="G121" i="17"/>
  <c r="AG121" i="17" s="1"/>
  <c r="F121" i="17"/>
  <c r="AF121" i="17" s="1"/>
  <c r="BC120" i="17"/>
  <c r="BB120" i="17"/>
  <c r="BA120" i="17"/>
  <c r="AZ120" i="17"/>
  <c r="AX120" i="17"/>
  <c r="AW120" i="17"/>
  <c r="AV120" i="17"/>
  <c r="AU120" i="17"/>
  <c r="AS120" i="17"/>
  <c r="AR120" i="17"/>
  <c r="AQ120" i="17"/>
  <c r="AP120" i="17"/>
  <c r="AN120" i="17"/>
  <c r="AM120" i="17"/>
  <c r="AL120" i="17"/>
  <c r="AK120" i="17"/>
  <c r="AD120" i="17"/>
  <c r="Y120" i="17"/>
  <c r="AY120" i="17" s="1"/>
  <c r="T120" i="17"/>
  <c r="AT120" i="17" s="1"/>
  <c r="O120" i="17"/>
  <c r="AO120" i="17" s="1"/>
  <c r="J120" i="17"/>
  <c r="AJ120" i="17" s="1"/>
  <c r="I120" i="17"/>
  <c r="AI120" i="17" s="1"/>
  <c r="H120" i="17"/>
  <c r="AH120" i="17" s="1"/>
  <c r="G120" i="17"/>
  <c r="AG120" i="17" s="1"/>
  <c r="F120" i="17"/>
  <c r="AF120" i="17" s="1"/>
  <c r="BC119" i="17"/>
  <c r="BB119" i="17"/>
  <c r="BA119" i="17"/>
  <c r="AZ119" i="17"/>
  <c r="AX119" i="17"/>
  <c r="AW119" i="17"/>
  <c r="AV119" i="17"/>
  <c r="AU119" i="17"/>
  <c r="AS119" i="17"/>
  <c r="AR119" i="17"/>
  <c r="AQ119" i="17"/>
  <c r="AP119" i="17"/>
  <c r="AN119" i="17"/>
  <c r="AM119" i="17"/>
  <c r="AL119" i="17"/>
  <c r="AK119" i="17"/>
  <c r="AD119" i="17"/>
  <c r="Y119" i="17"/>
  <c r="AY119" i="17" s="1"/>
  <c r="T119" i="17"/>
  <c r="AT119" i="17" s="1"/>
  <c r="O119" i="17"/>
  <c r="AO119" i="17" s="1"/>
  <c r="J119" i="17"/>
  <c r="AJ119" i="17" s="1"/>
  <c r="I119" i="17"/>
  <c r="AI119" i="17" s="1"/>
  <c r="H119" i="17"/>
  <c r="AH119" i="17" s="1"/>
  <c r="G119" i="17"/>
  <c r="AG119" i="17" s="1"/>
  <c r="F119" i="17"/>
  <c r="BC118" i="17"/>
  <c r="BB118" i="17"/>
  <c r="BA118" i="17"/>
  <c r="AZ118" i="17"/>
  <c r="AX118" i="17"/>
  <c r="AW118" i="17"/>
  <c r="AV118" i="17"/>
  <c r="AU118" i="17"/>
  <c r="AS118" i="17"/>
  <c r="AR118" i="17"/>
  <c r="AQ118" i="17"/>
  <c r="AP118" i="17"/>
  <c r="AN118" i="17"/>
  <c r="AM118" i="17"/>
  <c r="AL118" i="17"/>
  <c r="AK118" i="17"/>
  <c r="AD118" i="17"/>
  <c r="Y118" i="17"/>
  <c r="AY118" i="17" s="1"/>
  <c r="T118" i="17"/>
  <c r="AT118" i="17" s="1"/>
  <c r="O118" i="17"/>
  <c r="AO118" i="17" s="1"/>
  <c r="J118" i="17"/>
  <c r="AJ118" i="17" s="1"/>
  <c r="I118" i="17"/>
  <c r="AI118" i="17" s="1"/>
  <c r="H118" i="17"/>
  <c r="AH118" i="17" s="1"/>
  <c r="G118" i="17"/>
  <c r="AG118" i="17" s="1"/>
  <c r="F118" i="17"/>
  <c r="AF118" i="17" s="1"/>
  <c r="BC117" i="17"/>
  <c r="BB117" i="17"/>
  <c r="BA117" i="17"/>
  <c r="AZ117" i="17"/>
  <c r="AX117" i="17"/>
  <c r="AW117" i="17"/>
  <c r="AV117" i="17"/>
  <c r="AU117" i="17"/>
  <c r="AS117" i="17"/>
  <c r="AR117" i="17"/>
  <c r="AQ117" i="17"/>
  <c r="AP117" i="17"/>
  <c r="AN117" i="17"/>
  <c r="AM117" i="17"/>
  <c r="AL117" i="17"/>
  <c r="AK117" i="17"/>
  <c r="AD117" i="17"/>
  <c r="Y117" i="17"/>
  <c r="AY117" i="17" s="1"/>
  <c r="T117" i="17"/>
  <c r="AT117" i="17" s="1"/>
  <c r="O117" i="17"/>
  <c r="AO117" i="17" s="1"/>
  <c r="J117" i="17"/>
  <c r="AJ117" i="17" s="1"/>
  <c r="I117" i="17"/>
  <c r="AI117" i="17" s="1"/>
  <c r="H117" i="17"/>
  <c r="AH117" i="17" s="1"/>
  <c r="G117" i="17"/>
  <c r="AG117" i="17" s="1"/>
  <c r="F117" i="17"/>
  <c r="AF117" i="17" s="1"/>
  <c r="BC116" i="17"/>
  <c r="BB116" i="17"/>
  <c r="BA116" i="17"/>
  <c r="AZ116" i="17"/>
  <c r="AX116" i="17"/>
  <c r="AW116" i="17"/>
  <c r="AV116" i="17"/>
  <c r="AU116" i="17"/>
  <c r="AS116" i="17"/>
  <c r="AR116" i="17"/>
  <c r="AQ116" i="17"/>
  <c r="AP116" i="17"/>
  <c r="AN116" i="17"/>
  <c r="AM116" i="17"/>
  <c r="AL116" i="17"/>
  <c r="AK116" i="17"/>
  <c r="AI116" i="17"/>
  <c r="AD116" i="17"/>
  <c r="Y116" i="17"/>
  <c r="AY116" i="17" s="1"/>
  <c r="T116" i="17"/>
  <c r="AT116" i="17" s="1"/>
  <c r="O116" i="17"/>
  <c r="AO116" i="17" s="1"/>
  <c r="J116" i="17"/>
  <c r="AJ116" i="17" s="1"/>
  <c r="I116" i="17"/>
  <c r="H116" i="17"/>
  <c r="G116" i="17"/>
  <c r="AG116" i="17" s="1"/>
  <c r="F116" i="17"/>
  <c r="AF116" i="17" s="1"/>
  <c r="BC115" i="17"/>
  <c r="BB115" i="17"/>
  <c r="BA115" i="17"/>
  <c r="AZ115" i="17"/>
  <c r="AX115" i="17"/>
  <c r="AW115" i="17"/>
  <c r="AV115" i="17"/>
  <c r="AU115" i="17"/>
  <c r="AS115" i="17"/>
  <c r="AR115" i="17"/>
  <c r="AQ115" i="17"/>
  <c r="AP115" i="17"/>
  <c r="AN115" i="17"/>
  <c r="AM115" i="17"/>
  <c r="AL115" i="17"/>
  <c r="AK115" i="17"/>
  <c r="AD115" i="17"/>
  <c r="Y115" i="17"/>
  <c r="AY115" i="17" s="1"/>
  <c r="T115" i="17"/>
  <c r="AT115" i="17" s="1"/>
  <c r="O115" i="17"/>
  <c r="AO115" i="17" s="1"/>
  <c r="J115" i="17"/>
  <c r="AJ115" i="17" s="1"/>
  <c r="I115" i="17"/>
  <c r="AI115" i="17" s="1"/>
  <c r="H115" i="17"/>
  <c r="AH115" i="17" s="1"/>
  <c r="G115" i="17"/>
  <c r="AG115" i="17" s="1"/>
  <c r="F115" i="17"/>
  <c r="AF115" i="17" s="1"/>
  <c r="BC114" i="17"/>
  <c r="BB114" i="17"/>
  <c r="BA114" i="17"/>
  <c r="AZ114" i="17"/>
  <c r="AX114" i="17"/>
  <c r="AW114" i="17"/>
  <c r="AV114" i="17"/>
  <c r="AU114" i="17"/>
  <c r="AS114" i="17"/>
  <c r="AR114" i="17"/>
  <c r="AQ114" i="17"/>
  <c r="AP114" i="17"/>
  <c r="AN114" i="17"/>
  <c r="AM114" i="17"/>
  <c r="AL114" i="17"/>
  <c r="AK114" i="17"/>
  <c r="AD114" i="17"/>
  <c r="Y114" i="17"/>
  <c r="AY114" i="17" s="1"/>
  <c r="T114" i="17"/>
  <c r="AT114" i="17" s="1"/>
  <c r="O114" i="17"/>
  <c r="AO114" i="17" s="1"/>
  <c r="J114" i="17"/>
  <c r="AJ114" i="17" s="1"/>
  <c r="I114" i="17"/>
  <c r="AI114" i="17" s="1"/>
  <c r="H114" i="17"/>
  <c r="AH114" i="17" s="1"/>
  <c r="G114" i="17"/>
  <c r="AG114" i="17" s="1"/>
  <c r="F114" i="17"/>
  <c r="BC113" i="17"/>
  <c r="BB113" i="17"/>
  <c r="BA113" i="17"/>
  <c r="AZ113" i="17"/>
  <c r="AX113" i="17"/>
  <c r="AW113" i="17"/>
  <c r="AV113" i="17"/>
  <c r="AU113" i="17"/>
  <c r="AS113" i="17"/>
  <c r="AR113" i="17"/>
  <c r="AQ113" i="17"/>
  <c r="AP113" i="17"/>
  <c r="AN113" i="17"/>
  <c r="AM113" i="17"/>
  <c r="AL113" i="17"/>
  <c r="AK113" i="17"/>
  <c r="AD113" i="17"/>
  <c r="Y113" i="17"/>
  <c r="AY113" i="17" s="1"/>
  <c r="T113" i="17"/>
  <c r="AT113" i="17" s="1"/>
  <c r="O113" i="17"/>
  <c r="AO113" i="17" s="1"/>
  <c r="J113" i="17"/>
  <c r="AJ113" i="17" s="1"/>
  <c r="I113" i="17"/>
  <c r="AI113" i="17" s="1"/>
  <c r="H113" i="17"/>
  <c r="AH113" i="17" s="1"/>
  <c r="G113" i="17"/>
  <c r="AG113" i="17" s="1"/>
  <c r="F113" i="17"/>
  <c r="AF113" i="17" s="1"/>
  <c r="BC112" i="17"/>
  <c r="BB112" i="17"/>
  <c r="BA112" i="17"/>
  <c r="AZ112" i="17"/>
  <c r="AX112" i="17"/>
  <c r="AW112" i="17"/>
  <c r="AV112" i="17"/>
  <c r="AU112" i="17"/>
  <c r="AS112" i="17"/>
  <c r="AR112" i="17"/>
  <c r="AQ112" i="17"/>
  <c r="AP112" i="17"/>
  <c r="AN112" i="17"/>
  <c r="AM112" i="17"/>
  <c r="AL112" i="17"/>
  <c r="AK112" i="17"/>
  <c r="AD112" i="17"/>
  <c r="Y112" i="17"/>
  <c r="AY112" i="17" s="1"/>
  <c r="T112" i="17"/>
  <c r="AT112" i="17" s="1"/>
  <c r="O112" i="17"/>
  <c r="AO112" i="17" s="1"/>
  <c r="J112" i="17"/>
  <c r="AJ112" i="17" s="1"/>
  <c r="I112" i="17"/>
  <c r="AI112" i="17" s="1"/>
  <c r="H112" i="17"/>
  <c r="AH112" i="17" s="1"/>
  <c r="G112" i="17"/>
  <c r="AG112" i="17" s="1"/>
  <c r="F112" i="17"/>
  <c r="AF112" i="17" s="1"/>
  <c r="BC110" i="17"/>
  <c r="BB110" i="17"/>
  <c r="BA110" i="17"/>
  <c r="AZ110" i="17"/>
  <c r="AX110" i="17"/>
  <c r="AW110" i="17"/>
  <c r="AV110" i="17"/>
  <c r="AU110" i="17"/>
  <c r="AS110" i="17"/>
  <c r="AR110" i="17"/>
  <c r="AQ110" i="17"/>
  <c r="AP110" i="17"/>
  <c r="AN110" i="17"/>
  <c r="AM110" i="17"/>
  <c r="AL110" i="17"/>
  <c r="AK110" i="17"/>
  <c r="AD110" i="17"/>
  <c r="Y110" i="17"/>
  <c r="AY110" i="17" s="1"/>
  <c r="T110" i="17"/>
  <c r="AT110" i="17" s="1"/>
  <c r="O110" i="17"/>
  <c r="AO110" i="17" s="1"/>
  <c r="J110" i="17"/>
  <c r="AJ110" i="17" s="1"/>
  <c r="I110" i="17"/>
  <c r="AI110" i="17" s="1"/>
  <c r="H110" i="17"/>
  <c r="AH110" i="17" s="1"/>
  <c r="G110" i="17"/>
  <c r="AG110" i="17" s="1"/>
  <c r="F110" i="17"/>
  <c r="AF110" i="17" s="1"/>
  <c r="BC109" i="17"/>
  <c r="BB109" i="17"/>
  <c r="BA109" i="17"/>
  <c r="AZ109" i="17"/>
  <c r="AX109" i="17"/>
  <c r="AW109" i="17"/>
  <c r="AV109" i="17"/>
  <c r="AU109" i="17"/>
  <c r="AS109" i="17"/>
  <c r="AR109" i="17"/>
  <c r="AQ109" i="17"/>
  <c r="AP109" i="17"/>
  <c r="AN109" i="17"/>
  <c r="AM109" i="17"/>
  <c r="AL109" i="17"/>
  <c r="AK109" i="17"/>
  <c r="AD109" i="17"/>
  <c r="Y109" i="17"/>
  <c r="AY109" i="17" s="1"/>
  <c r="T109" i="17"/>
  <c r="AT109" i="17" s="1"/>
  <c r="O109" i="17"/>
  <c r="AO109" i="17" s="1"/>
  <c r="J109" i="17"/>
  <c r="AJ109" i="17" s="1"/>
  <c r="I109" i="17"/>
  <c r="AI109" i="17" s="1"/>
  <c r="H109" i="17"/>
  <c r="AH109" i="17" s="1"/>
  <c r="G109" i="17"/>
  <c r="AG109" i="17" s="1"/>
  <c r="F109" i="17"/>
  <c r="AF109" i="17" s="1"/>
  <c r="BC108" i="17"/>
  <c r="BB108" i="17"/>
  <c r="BA108" i="17"/>
  <c r="AZ108" i="17"/>
  <c r="AX108" i="17"/>
  <c r="AW108" i="17"/>
  <c r="AV108" i="17"/>
  <c r="AU108" i="17"/>
  <c r="AS108" i="17"/>
  <c r="AR108" i="17"/>
  <c r="AQ108" i="17"/>
  <c r="AP108" i="17"/>
  <c r="AN108" i="17"/>
  <c r="AM108" i="17"/>
  <c r="AL108" i="17"/>
  <c r="AK108" i="17"/>
  <c r="AD108" i="17"/>
  <c r="Y108" i="17"/>
  <c r="AY108" i="17" s="1"/>
  <c r="T108" i="17"/>
  <c r="AT108" i="17" s="1"/>
  <c r="O108" i="17"/>
  <c r="AO108" i="17" s="1"/>
  <c r="J108" i="17"/>
  <c r="AJ108" i="17" s="1"/>
  <c r="I108" i="17"/>
  <c r="AI108" i="17" s="1"/>
  <c r="H108" i="17"/>
  <c r="AH108" i="17" s="1"/>
  <c r="G108" i="17"/>
  <c r="AG108" i="17" s="1"/>
  <c r="F108" i="17"/>
  <c r="BC107" i="17"/>
  <c r="BB107" i="17"/>
  <c r="BA107" i="17"/>
  <c r="AZ107" i="17"/>
  <c r="AX107" i="17"/>
  <c r="AW107" i="17"/>
  <c r="AV107" i="17"/>
  <c r="AU107" i="17"/>
  <c r="AS107" i="17"/>
  <c r="AR107" i="17"/>
  <c r="AQ107" i="17"/>
  <c r="AP107" i="17"/>
  <c r="AN107" i="17"/>
  <c r="AM107" i="17"/>
  <c r="AL107" i="17"/>
  <c r="AK107" i="17"/>
  <c r="AD107" i="17"/>
  <c r="Y107" i="17"/>
  <c r="AY107" i="17" s="1"/>
  <c r="T107" i="17"/>
  <c r="AT107" i="17" s="1"/>
  <c r="O107" i="17"/>
  <c r="AO107" i="17" s="1"/>
  <c r="J107" i="17"/>
  <c r="AJ107" i="17" s="1"/>
  <c r="I107" i="17"/>
  <c r="AI107" i="17" s="1"/>
  <c r="H107" i="17"/>
  <c r="AH107" i="17" s="1"/>
  <c r="G107" i="17"/>
  <c r="AG107" i="17" s="1"/>
  <c r="F107" i="17"/>
  <c r="AF107" i="17" s="1"/>
  <c r="BC106" i="17"/>
  <c r="BB106" i="17"/>
  <c r="BA106" i="17"/>
  <c r="AZ106" i="17"/>
  <c r="AX106" i="17"/>
  <c r="AW106" i="17"/>
  <c r="AV106" i="17"/>
  <c r="AU106" i="17"/>
  <c r="AS106" i="17"/>
  <c r="AR106" i="17"/>
  <c r="AQ106" i="17"/>
  <c r="AP106" i="17"/>
  <c r="AN106" i="17"/>
  <c r="AM106" i="17"/>
  <c r="AL106" i="17"/>
  <c r="AK106" i="17"/>
  <c r="AD106" i="17"/>
  <c r="Y106" i="17"/>
  <c r="AY106" i="17" s="1"/>
  <c r="T106" i="17"/>
  <c r="AT106" i="17" s="1"/>
  <c r="O106" i="17"/>
  <c r="AO106" i="17" s="1"/>
  <c r="J106" i="17"/>
  <c r="AJ106" i="17" s="1"/>
  <c r="I106" i="17"/>
  <c r="AI106" i="17" s="1"/>
  <c r="H106" i="17"/>
  <c r="AH106" i="17" s="1"/>
  <c r="G106" i="17"/>
  <c r="AG106" i="17" s="1"/>
  <c r="F106" i="17"/>
  <c r="AF106" i="17" s="1"/>
  <c r="BC105" i="17"/>
  <c r="BB105" i="17"/>
  <c r="BA105" i="17"/>
  <c r="AZ105" i="17"/>
  <c r="AX105" i="17"/>
  <c r="AW105" i="17"/>
  <c r="AV105" i="17"/>
  <c r="AU105" i="17"/>
  <c r="AS105" i="17"/>
  <c r="AR105" i="17"/>
  <c r="AQ105" i="17"/>
  <c r="AP105" i="17"/>
  <c r="AN105" i="17"/>
  <c r="AM105" i="17"/>
  <c r="AL105" i="17"/>
  <c r="AK105" i="17"/>
  <c r="AD105" i="17"/>
  <c r="Y105" i="17"/>
  <c r="AY105" i="17" s="1"/>
  <c r="T105" i="17"/>
  <c r="AT105" i="17" s="1"/>
  <c r="O105" i="17"/>
  <c r="AO105" i="17" s="1"/>
  <c r="J105" i="17"/>
  <c r="AJ105" i="17" s="1"/>
  <c r="I105" i="17"/>
  <c r="AI105" i="17" s="1"/>
  <c r="H105" i="17"/>
  <c r="AH105" i="17" s="1"/>
  <c r="G105" i="17"/>
  <c r="AG105" i="17" s="1"/>
  <c r="F105" i="17"/>
  <c r="BC104" i="17"/>
  <c r="BB104" i="17"/>
  <c r="BA104" i="17"/>
  <c r="AZ104" i="17"/>
  <c r="AX104" i="17"/>
  <c r="AW104" i="17"/>
  <c r="AV104" i="17"/>
  <c r="AU104" i="17"/>
  <c r="AS104" i="17"/>
  <c r="AR104" i="17"/>
  <c r="AQ104" i="17"/>
  <c r="AP104" i="17"/>
  <c r="AN104" i="17"/>
  <c r="AM104" i="17"/>
  <c r="AL104" i="17"/>
  <c r="AK104" i="17"/>
  <c r="AD104" i="17"/>
  <c r="Y104" i="17"/>
  <c r="AY104" i="17" s="1"/>
  <c r="T104" i="17"/>
  <c r="AT104" i="17" s="1"/>
  <c r="O104" i="17"/>
  <c r="AO104" i="17" s="1"/>
  <c r="J104" i="17"/>
  <c r="AJ104" i="17" s="1"/>
  <c r="I104" i="17"/>
  <c r="AI104" i="17" s="1"/>
  <c r="H104" i="17"/>
  <c r="AH104" i="17" s="1"/>
  <c r="G104" i="17"/>
  <c r="AG104" i="17" s="1"/>
  <c r="F104" i="17"/>
  <c r="AF104" i="17" s="1"/>
  <c r="BC103" i="17"/>
  <c r="BB103" i="17"/>
  <c r="BA103" i="17"/>
  <c r="AZ103" i="17"/>
  <c r="AX103" i="17"/>
  <c r="AW103" i="17"/>
  <c r="AV103" i="17"/>
  <c r="AU103" i="17"/>
  <c r="AS103" i="17"/>
  <c r="AR103" i="17"/>
  <c r="AQ103" i="17"/>
  <c r="AP103" i="17"/>
  <c r="AN103" i="17"/>
  <c r="AM103" i="17"/>
  <c r="AL103" i="17"/>
  <c r="AK103" i="17"/>
  <c r="AD103" i="17"/>
  <c r="Y103" i="17"/>
  <c r="AY103" i="17" s="1"/>
  <c r="T103" i="17"/>
  <c r="AT103" i="17" s="1"/>
  <c r="O103" i="17"/>
  <c r="AO103" i="17" s="1"/>
  <c r="J103" i="17"/>
  <c r="AJ103" i="17" s="1"/>
  <c r="I103" i="17"/>
  <c r="AI103" i="17" s="1"/>
  <c r="H103" i="17"/>
  <c r="AH103" i="17" s="1"/>
  <c r="G103" i="17"/>
  <c r="AG103" i="17" s="1"/>
  <c r="F103" i="17"/>
  <c r="AF103" i="17" s="1"/>
  <c r="BC102" i="17"/>
  <c r="BB102" i="17"/>
  <c r="BA102" i="17"/>
  <c r="AZ102" i="17"/>
  <c r="AX102" i="17"/>
  <c r="AW102" i="17"/>
  <c r="AV102" i="17"/>
  <c r="AU102" i="17"/>
  <c r="AS102" i="17"/>
  <c r="AR102" i="17"/>
  <c r="AQ102" i="17"/>
  <c r="AP102" i="17"/>
  <c r="AN102" i="17"/>
  <c r="AM102" i="17"/>
  <c r="AL102" i="17"/>
  <c r="AK102" i="17"/>
  <c r="AD102" i="17"/>
  <c r="Y102" i="17"/>
  <c r="AY102" i="17" s="1"/>
  <c r="T102" i="17"/>
  <c r="AT102" i="17" s="1"/>
  <c r="O102" i="17"/>
  <c r="AO102" i="17" s="1"/>
  <c r="J102" i="17"/>
  <c r="AJ102" i="17" s="1"/>
  <c r="I102" i="17"/>
  <c r="AI102" i="17" s="1"/>
  <c r="H102" i="17"/>
  <c r="AH102" i="17" s="1"/>
  <c r="G102" i="17"/>
  <c r="AG102" i="17" s="1"/>
  <c r="F102" i="17"/>
  <c r="BC101" i="17"/>
  <c r="BB101" i="17"/>
  <c r="BA101" i="17"/>
  <c r="AZ101" i="17"/>
  <c r="AX101" i="17"/>
  <c r="AW101" i="17"/>
  <c r="AV101" i="17"/>
  <c r="AU101" i="17"/>
  <c r="AS101" i="17"/>
  <c r="AR101" i="17"/>
  <c r="AQ101" i="17"/>
  <c r="AP101" i="17"/>
  <c r="AN101" i="17"/>
  <c r="AM101" i="17"/>
  <c r="AL101" i="17"/>
  <c r="AK101" i="17"/>
  <c r="AD101" i="17"/>
  <c r="Y101" i="17"/>
  <c r="AY101" i="17" s="1"/>
  <c r="T101" i="17"/>
  <c r="AT101" i="17" s="1"/>
  <c r="O101" i="17"/>
  <c r="AO101" i="17" s="1"/>
  <c r="J101" i="17"/>
  <c r="AJ101" i="17" s="1"/>
  <c r="I101" i="17"/>
  <c r="H101" i="17"/>
  <c r="AH101" i="17" s="1"/>
  <c r="G101" i="17"/>
  <c r="AG101" i="17" s="1"/>
  <c r="F101" i="17"/>
  <c r="AF101" i="17" s="1"/>
  <c r="BC100" i="17"/>
  <c r="BB100" i="17"/>
  <c r="BA100" i="17"/>
  <c r="AZ100" i="17"/>
  <c r="AX100" i="17"/>
  <c r="AW100" i="17"/>
  <c r="AV100" i="17"/>
  <c r="AU100" i="17"/>
  <c r="AS100" i="17"/>
  <c r="AR100" i="17"/>
  <c r="AQ100" i="17"/>
  <c r="AP100" i="17"/>
  <c r="AN100" i="17"/>
  <c r="AM100" i="17"/>
  <c r="AL100" i="17"/>
  <c r="AK100" i="17"/>
  <c r="AJ100" i="17"/>
  <c r="AD100" i="17"/>
  <c r="Y100" i="17"/>
  <c r="AY100" i="17" s="1"/>
  <c r="T100" i="17"/>
  <c r="AT100" i="17" s="1"/>
  <c r="O100" i="17"/>
  <c r="AO100" i="17" s="1"/>
  <c r="J100" i="17"/>
  <c r="I100" i="17"/>
  <c r="AI100" i="17" s="1"/>
  <c r="H100" i="17"/>
  <c r="AH100" i="17" s="1"/>
  <c r="G100" i="17"/>
  <c r="AG100" i="17" s="1"/>
  <c r="F100" i="17"/>
  <c r="AF100" i="17" s="1"/>
  <c r="BC98" i="17"/>
  <c r="BC97" i="17" s="1"/>
  <c r="BB98" i="17"/>
  <c r="BB97" i="17" s="1"/>
  <c r="BA98" i="17"/>
  <c r="BA97" i="17" s="1"/>
  <c r="AZ98" i="17"/>
  <c r="AZ97" i="17" s="1"/>
  <c r="AX98" i="17"/>
  <c r="AX97" i="17" s="1"/>
  <c r="AW98" i="17"/>
  <c r="AW97" i="17" s="1"/>
  <c r="AV98" i="17"/>
  <c r="AV97" i="17" s="1"/>
  <c r="AU98" i="17"/>
  <c r="AS98" i="17"/>
  <c r="AS97" i="17" s="1"/>
  <c r="AR98" i="17"/>
  <c r="AR97" i="17" s="1"/>
  <c r="AQ98" i="17"/>
  <c r="AQ97" i="17" s="1"/>
  <c r="AP98" i="17"/>
  <c r="AP97" i="17" s="1"/>
  <c r="AN98" i="17"/>
  <c r="AN97" i="17" s="1"/>
  <c r="AM98" i="17"/>
  <c r="AM97" i="17" s="1"/>
  <c r="AL98" i="17"/>
  <c r="AL97" i="17" s="1"/>
  <c r="AK98" i="17"/>
  <c r="AK97" i="17" s="1"/>
  <c r="AD98" i="17"/>
  <c r="AD97" i="17" s="1"/>
  <c r="Y98" i="17"/>
  <c r="AY98" i="17" s="1"/>
  <c r="AY97" i="17" s="1"/>
  <c r="T98" i="17"/>
  <c r="AT98" i="17" s="1"/>
  <c r="AT97" i="17" s="1"/>
  <c r="O98" i="17"/>
  <c r="AO98" i="17" s="1"/>
  <c r="AO97" i="17" s="1"/>
  <c r="J98" i="17"/>
  <c r="J97" i="17" s="1"/>
  <c r="I98" i="17"/>
  <c r="AI98" i="17" s="1"/>
  <c r="AI97" i="17" s="1"/>
  <c r="H98" i="17"/>
  <c r="AH98" i="17" s="1"/>
  <c r="AH97" i="17" s="1"/>
  <c r="G98" i="17"/>
  <c r="AG98" i="17" s="1"/>
  <c r="AG97" i="17" s="1"/>
  <c r="F98" i="17"/>
  <c r="AF98" i="17" s="1"/>
  <c r="AF97" i="17" s="1"/>
  <c r="G97" i="17"/>
  <c r="K97" i="17"/>
  <c r="L97" i="17"/>
  <c r="M97" i="17"/>
  <c r="N97" i="17"/>
  <c r="P97" i="17"/>
  <c r="Q97" i="17"/>
  <c r="R97" i="17"/>
  <c r="S97" i="17"/>
  <c r="U97" i="17"/>
  <c r="V97" i="17"/>
  <c r="W97" i="17"/>
  <c r="X97" i="17"/>
  <c r="Z97" i="17"/>
  <c r="AA97" i="17"/>
  <c r="AB97" i="17"/>
  <c r="AC97" i="17"/>
  <c r="AU97" i="17"/>
  <c r="D97" i="17"/>
  <c r="BC96" i="17"/>
  <c r="BB96" i="17"/>
  <c r="BA96" i="17"/>
  <c r="AZ96" i="17"/>
  <c r="AX96" i="17"/>
  <c r="AW96" i="17"/>
  <c r="AV96" i="17"/>
  <c r="AU96" i="17"/>
  <c r="AS96" i="17"/>
  <c r="AR96" i="17"/>
  <c r="AQ96" i="17"/>
  <c r="AP96" i="17"/>
  <c r="AN96" i="17"/>
  <c r="AM96" i="17"/>
  <c r="AL96" i="17"/>
  <c r="AK96" i="17"/>
  <c r="AD96" i="17"/>
  <c r="Y96" i="17"/>
  <c r="AY96" i="17" s="1"/>
  <c r="T96" i="17"/>
  <c r="AT96" i="17" s="1"/>
  <c r="O96" i="17"/>
  <c r="AO96" i="17" s="1"/>
  <c r="J96" i="17"/>
  <c r="AJ96" i="17" s="1"/>
  <c r="I96" i="17"/>
  <c r="AI96" i="17" s="1"/>
  <c r="H96" i="17"/>
  <c r="AH96" i="17" s="1"/>
  <c r="G96" i="17"/>
  <c r="AG96" i="17" s="1"/>
  <c r="F96" i="17"/>
  <c r="AF96" i="17" s="1"/>
  <c r="BC95" i="17"/>
  <c r="BB95" i="17"/>
  <c r="BA95" i="17"/>
  <c r="AZ95" i="17"/>
  <c r="AX95" i="17"/>
  <c r="AW95" i="17"/>
  <c r="AV95" i="17"/>
  <c r="AU95" i="17"/>
  <c r="AS95" i="17"/>
  <c r="AR95" i="17"/>
  <c r="AQ95" i="17"/>
  <c r="AP95" i="17"/>
  <c r="AN95" i="17"/>
  <c r="AM95" i="17"/>
  <c r="AL95" i="17"/>
  <c r="AK95" i="17"/>
  <c r="AD95" i="17"/>
  <c r="Y95" i="17"/>
  <c r="T95" i="17"/>
  <c r="AT95" i="17" s="1"/>
  <c r="O95" i="17"/>
  <c r="AO95" i="17" s="1"/>
  <c r="J95" i="17"/>
  <c r="AJ95" i="17" s="1"/>
  <c r="I95" i="17"/>
  <c r="AI95" i="17" s="1"/>
  <c r="H95" i="17"/>
  <c r="AH95" i="17" s="1"/>
  <c r="G95" i="17"/>
  <c r="AG95" i="17" s="1"/>
  <c r="F95" i="17"/>
  <c r="AF95" i="17" s="1"/>
  <c r="BC94" i="17"/>
  <c r="BB94" i="17"/>
  <c r="BA94" i="17"/>
  <c r="AZ94" i="17"/>
  <c r="AX94" i="17"/>
  <c r="AW94" i="17"/>
  <c r="AV94" i="17"/>
  <c r="AU94" i="17"/>
  <c r="AS94" i="17"/>
  <c r="AR94" i="17"/>
  <c r="AQ94" i="17"/>
  <c r="AP94" i="17"/>
  <c r="AN94" i="17"/>
  <c r="AM94" i="17"/>
  <c r="AL94" i="17"/>
  <c r="AK94" i="17"/>
  <c r="AD94" i="17"/>
  <c r="Y94" i="17"/>
  <c r="AY94" i="17" s="1"/>
  <c r="T94" i="17"/>
  <c r="AT94" i="17" s="1"/>
  <c r="O94" i="17"/>
  <c r="AO94" i="17" s="1"/>
  <c r="J94" i="17"/>
  <c r="AJ94" i="17" s="1"/>
  <c r="I94" i="17"/>
  <c r="AI94" i="17" s="1"/>
  <c r="H94" i="17"/>
  <c r="AH94" i="17" s="1"/>
  <c r="G94" i="17"/>
  <c r="AG94" i="17" s="1"/>
  <c r="F94" i="17"/>
  <c r="K93" i="17"/>
  <c r="K92" i="17" s="1"/>
  <c r="L93" i="17"/>
  <c r="L92" i="17" s="1"/>
  <c r="N93" i="17"/>
  <c r="N92" i="17" s="1"/>
  <c r="P93" i="17"/>
  <c r="Q93" i="17"/>
  <c r="Q92" i="17" s="1"/>
  <c r="R93" i="17"/>
  <c r="S93" i="17"/>
  <c r="U93" i="17"/>
  <c r="V93" i="17"/>
  <c r="V92" i="17" s="1"/>
  <c r="W93" i="17"/>
  <c r="X93" i="17"/>
  <c r="X92" i="17" s="1"/>
  <c r="Z93" i="17"/>
  <c r="AA93" i="17"/>
  <c r="AA92" i="17" s="1"/>
  <c r="AB93" i="17"/>
  <c r="AC93" i="17"/>
  <c r="D93" i="17"/>
  <c r="BC91" i="17"/>
  <c r="BB91" i="17"/>
  <c r="BA91" i="17"/>
  <c r="AZ91" i="17"/>
  <c r="AX91" i="17"/>
  <c r="AW91" i="17"/>
  <c r="AV91" i="17"/>
  <c r="AU91" i="17"/>
  <c r="AS91" i="17"/>
  <c r="AR91" i="17"/>
  <c r="AQ91" i="17"/>
  <c r="AP91" i="17"/>
  <c r="AN91" i="17"/>
  <c r="AM91" i="17"/>
  <c r="AL91" i="17"/>
  <c r="AK91" i="17"/>
  <c r="AD91" i="17"/>
  <c r="Y91" i="17"/>
  <c r="AY91" i="17" s="1"/>
  <c r="T91" i="17"/>
  <c r="AT91" i="17" s="1"/>
  <c r="O91" i="17"/>
  <c r="AO91" i="17" s="1"/>
  <c r="J91" i="17"/>
  <c r="AJ91" i="17" s="1"/>
  <c r="I91" i="17"/>
  <c r="AI91" i="17" s="1"/>
  <c r="H91" i="17"/>
  <c r="AH91" i="17" s="1"/>
  <c r="G91" i="17"/>
  <c r="AG91" i="17" s="1"/>
  <c r="F91" i="17"/>
  <c r="BC90" i="17"/>
  <c r="BB90" i="17"/>
  <c r="BA90" i="17"/>
  <c r="AZ90" i="17"/>
  <c r="AX90" i="17"/>
  <c r="AW90" i="17"/>
  <c r="AV90" i="17"/>
  <c r="AU90" i="17"/>
  <c r="AS90" i="17"/>
  <c r="AR90" i="17"/>
  <c r="AQ90" i="17"/>
  <c r="AP90" i="17"/>
  <c r="AN90" i="17"/>
  <c r="AM90" i="17"/>
  <c r="AL90" i="17"/>
  <c r="AK90" i="17"/>
  <c r="AD90" i="17"/>
  <c r="Y90" i="17"/>
  <c r="AY90" i="17" s="1"/>
  <c r="T90" i="17"/>
  <c r="AT90" i="17" s="1"/>
  <c r="O90" i="17"/>
  <c r="AO90" i="17" s="1"/>
  <c r="J90" i="17"/>
  <c r="AJ90" i="17" s="1"/>
  <c r="I90" i="17"/>
  <c r="AI90" i="17" s="1"/>
  <c r="H90" i="17"/>
  <c r="AH90" i="17" s="1"/>
  <c r="G90" i="17"/>
  <c r="AG90" i="17" s="1"/>
  <c r="F90" i="17"/>
  <c r="AF90" i="17" s="1"/>
  <c r="BC89" i="17"/>
  <c r="BB89" i="17"/>
  <c r="BA89" i="17"/>
  <c r="AZ89" i="17"/>
  <c r="AX89" i="17"/>
  <c r="AW89" i="17"/>
  <c r="AV89" i="17"/>
  <c r="AU89" i="17"/>
  <c r="AS89" i="17"/>
  <c r="AR89" i="17"/>
  <c r="AQ89" i="17"/>
  <c r="AP89" i="17"/>
  <c r="AN89" i="17"/>
  <c r="AM89" i="17"/>
  <c r="AL89" i="17"/>
  <c r="AK89" i="17"/>
  <c r="AD89" i="17"/>
  <c r="Y89" i="17"/>
  <c r="AY89" i="17" s="1"/>
  <c r="T89" i="17"/>
  <c r="AT89" i="17" s="1"/>
  <c r="O89" i="17"/>
  <c r="AO89" i="17" s="1"/>
  <c r="J89" i="17"/>
  <c r="AJ89" i="17" s="1"/>
  <c r="I89" i="17"/>
  <c r="AI89" i="17" s="1"/>
  <c r="H89" i="17"/>
  <c r="AH89" i="17" s="1"/>
  <c r="G89" i="17"/>
  <c r="AG89" i="17" s="1"/>
  <c r="F89" i="17"/>
  <c r="BC88" i="17"/>
  <c r="BB88" i="17"/>
  <c r="BA88" i="17"/>
  <c r="AZ88" i="17"/>
  <c r="AX88" i="17"/>
  <c r="AW88" i="17"/>
  <c r="AV88" i="17"/>
  <c r="AU88" i="17"/>
  <c r="AS88" i="17"/>
  <c r="AR88" i="17"/>
  <c r="AQ88" i="17"/>
  <c r="AP88" i="17"/>
  <c r="AN88" i="17"/>
  <c r="AM88" i="17"/>
  <c r="AL88" i="17"/>
  <c r="AK88" i="17"/>
  <c r="AD88" i="17"/>
  <c r="Y88" i="17"/>
  <c r="AY88" i="17" s="1"/>
  <c r="T88" i="17"/>
  <c r="AT88" i="17" s="1"/>
  <c r="O88" i="17"/>
  <c r="AO88" i="17" s="1"/>
  <c r="J88" i="17"/>
  <c r="AJ88" i="17" s="1"/>
  <c r="I88" i="17"/>
  <c r="AI88" i="17" s="1"/>
  <c r="H88" i="17"/>
  <c r="AH88" i="17" s="1"/>
  <c r="G88" i="17"/>
  <c r="AG88" i="17" s="1"/>
  <c r="F88" i="17"/>
  <c r="AF88" i="17" s="1"/>
  <c r="BC87" i="17"/>
  <c r="BB87" i="17"/>
  <c r="BA87" i="17"/>
  <c r="AZ87" i="17"/>
  <c r="AX87" i="17"/>
  <c r="AW87" i="17"/>
  <c r="AV87" i="17"/>
  <c r="AU87" i="17"/>
  <c r="AS87" i="17"/>
  <c r="AR87" i="17"/>
  <c r="AQ87" i="17"/>
  <c r="AP87" i="17"/>
  <c r="AN87" i="17"/>
  <c r="AM87" i="17"/>
  <c r="AL87" i="17"/>
  <c r="AK87" i="17"/>
  <c r="AD87" i="17"/>
  <c r="Y87" i="17"/>
  <c r="AY87" i="17" s="1"/>
  <c r="T87" i="17"/>
  <c r="AT87" i="17" s="1"/>
  <c r="O87" i="17"/>
  <c r="AO87" i="17" s="1"/>
  <c r="J87" i="17"/>
  <c r="AJ87" i="17" s="1"/>
  <c r="I87" i="17"/>
  <c r="AI87" i="17" s="1"/>
  <c r="H87" i="17"/>
  <c r="AH87" i="17" s="1"/>
  <c r="G87" i="17"/>
  <c r="AG87" i="17" s="1"/>
  <c r="F87" i="17"/>
  <c r="AF87" i="17" s="1"/>
  <c r="BC86" i="17"/>
  <c r="BB86" i="17"/>
  <c r="BA86" i="17"/>
  <c r="AZ86" i="17"/>
  <c r="AX86" i="17"/>
  <c r="AW86" i="17"/>
  <c r="AV86" i="17"/>
  <c r="AU86" i="17"/>
  <c r="AS86" i="17"/>
  <c r="AR86" i="17"/>
  <c r="AQ86" i="17"/>
  <c r="AP86" i="17"/>
  <c r="AN86" i="17"/>
  <c r="AM86" i="17"/>
  <c r="AL86" i="17"/>
  <c r="AK86" i="17"/>
  <c r="AD86" i="17"/>
  <c r="Y86" i="17"/>
  <c r="AY86" i="17" s="1"/>
  <c r="T86" i="17"/>
  <c r="AT86" i="17" s="1"/>
  <c r="O86" i="17"/>
  <c r="AO86" i="17" s="1"/>
  <c r="J86" i="17"/>
  <c r="AJ86" i="17" s="1"/>
  <c r="I86" i="17"/>
  <c r="AI86" i="17" s="1"/>
  <c r="H86" i="17"/>
  <c r="AH86" i="17" s="1"/>
  <c r="G86" i="17"/>
  <c r="AG86" i="17" s="1"/>
  <c r="F86" i="17"/>
  <c r="BC85" i="17"/>
  <c r="BB85" i="17"/>
  <c r="BA85" i="17"/>
  <c r="AZ85" i="17"/>
  <c r="AX85" i="17"/>
  <c r="AW85" i="17"/>
  <c r="AV85" i="17"/>
  <c r="AU85" i="17"/>
  <c r="AS85" i="17"/>
  <c r="AR85" i="17"/>
  <c r="AQ85" i="17"/>
  <c r="AP85" i="17"/>
  <c r="AN85" i="17"/>
  <c r="AM85" i="17"/>
  <c r="AL85" i="17"/>
  <c r="AK85" i="17"/>
  <c r="AD85" i="17"/>
  <c r="Y85" i="17"/>
  <c r="AY85" i="17" s="1"/>
  <c r="T85" i="17"/>
  <c r="AT85" i="17" s="1"/>
  <c r="O85" i="17"/>
  <c r="AO85" i="17" s="1"/>
  <c r="J85" i="17"/>
  <c r="AJ85" i="17" s="1"/>
  <c r="I85" i="17"/>
  <c r="AI85" i="17" s="1"/>
  <c r="H85" i="17"/>
  <c r="AH85" i="17" s="1"/>
  <c r="G85" i="17"/>
  <c r="AG85" i="17" s="1"/>
  <c r="F85" i="17"/>
  <c r="AF85" i="17" s="1"/>
  <c r="BC84" i="17"/>
  <c r="BB84" i="17"/>
  <c r="BA84" i="17"/>
  <c r="AZ84" i="17"/>
  <c r="AX84" i="17"/>
  <c r="AW84" i="17"/>
  <c r="AV84" i="17"/>
  <c r="AU84" i="17"/>
  <c r="AS84" i="17"/>
  <c r="AR84" i="17"/>
  <c r="AQ84" i="17"/>
  <c r="AP84" i="17"/>
  <c r="AN84" i="17"/>
  <c r="AM84" i="17"/>
  <c r="AL84" i="17"/>
  <c r="AK84" i="17"/>
  <c r="AD84" i="17"/>
  <c r="Y84" i="17"/>
  <c r="AY84" i="17" s="1"/>
  <c r="T84" i="17"/>
  <c r="AT84" i="17" s="1"/>
  <c r="O84" i="17"/>
  <c r="AO84" i="17" s="1"/>
  <c r="J84" i="17"/>
  <c r="AJ84" i="17" s="1"/>
  <c r="I84" i="17"/>
  <c r="AI84" i="17" s="1"/>
  <c r="H84" i="17"/>
  <c r="AH84" i="17" s="1"/>
  <c r="G84" i="17"/>
  <c r="AG84" i="17" s="1"/>
  <c r="F84" i="17"/>
  <c r="AF84" i="17" s="1"/>
  <c r="BC83" i="17"/>
  <c r="BB83" i="17"/>
  <c r="BA83" i="17"/>
  <c r="AZ83" i="17"/>
  <c r="AX83" i="17"/>
  <c r="AW83" i="17"/>
  <c r="AV83" i="17"/>
  <c r="AU83" i="17"/>
  <c r="AS83" i="17"/>
  <c r="AR83" i="17"/>
  <c r="AQ83" i="17"/>
  <c r="AP83" i="17"/>
  <c r="AN83" i="17"/>
  <c r="AM83" i="17"/>
  <c r="AL83" i="17"/>
  <c r="AK83" i="17"/>
  <c r="AD83" i="17"/>
  <c r="Y83" i="17"/>
  <c r="AY83" i="17" s="1"/>
  <c r="T83" i="17"/>
  <c r="AT83" i="17" s="1"/>
  <c r="O83" i="17"/>
  <c r="AO83" i="17" s="1"/>
  <c r="J83" i="17"/>
  <c r="AJ83" i="17" s="1"/>
  <c r="I83" i="17"/>
  <c r="AI83" i="17" s="1"/>
  <c r="H83" i="17"/>
  <c r="AH83" i="17" s="1"/>
  <c r="G83" i="17"/>
  <c r="AG83" i="17" s="1"/>
  <c r="F83" i="17"/>
  <c r="AF83" i="17" s="1"/>
  <c r="BC82" i="17"/>
  <c r="BB82" i="17"/>
  <c r="BA82" i="17"/>
  <c r="AZ82" i="17"/>
  <c r="AX82" i="17"/>
  <c r="AW82" i="17"/>
  <c r="AV82" i="17"/>
  <c r="AU82" i="17"/>
  <c r="AS82" i="17"/>
  <c r="AR82" i="17"/>
  <c r="AQ82" i="17"/>
  <c r="AP82" i="17"/>
  <c r="AN82" i="17"/>
  <c r="AM82" i="17"/>
  <c r="AL82" i="17"/>
  <c r="AK82" i="17"/>
  <c r="AD82" i="17"/>
  <c r="Y82" i="17"/>
  <c r="AY82" i="17" s="1"/>
  <c r="T82" i="17"/>
  <c r="AT82" i="17" s="1"/>
  <c r="O82" i="17"/>
  <c r="AO82" i="17" s="1"/>
  <c r="J82" i="17"/>
  <c r="AJ82" i="17" s="1"/>
  <c r="I82" i="17"/>
  <c r="AI82" i="17" s="1"/>
  <c r="H82" i="17"/>
  <c r="AH82" i="17" s="1"/>
  <c r="G82" i="17"/>
  <c r="AG82" i="17" s="1"/>
  <c r="F82" i="17"/>
  <c r="AF82" i="17" s="1"/>
  <c r="BC81" i="17"/>
  <c r="BB81" i="17"/>
  <c r="BA81" i="17"/>
  <c r="AZ81" i="17"/>
  <c r="AX81" i="17"/>
  <c r="AW81" i="17"/>
  <c r="AV81" i="17"/>
  <c r="AU81" i="17"/>
  <c r="AS81" i="17"/>
  <c r="AR81" i="17"/>
  <c r="AQ81" i="17"/>
  <c r="AP81" i="17"/>
  <c r="AN81" i="17"/>
  <c r="AM81" i="17"/>
  <c r="AL81" i="17"/>
  <c r="AK81" i="17"/>
  <c r="AD81" i="17"/>
  <c r="Y81" i="17"/>
  <c r="AY81" i="17" s="1"/>
  <c r="T81" i="17"/>
  <c r="AT81" i="17" s="1"/>
  <c r="O81" i="17"/>
  <c r="AO81" i="17" s="1"/>
  <c r="J81" i="17"/>
  <c r="AJ81" i="17" s="1"/>
  <c r="I81" i="17"/>
  <c r="AI81" i="17" s="1"/>
  <c r="H81" i="17"/>
  <c r="AH81" i="17" s="1"/>
  <c r="G81" i="17"/>
  <c r="AG81" i="17" s="1"/>
  <c r="F81" i="17"/>
  <c r="BC80" i="17"/>
  <c r="BB80" i="17"/>
  <c r="BA80" i="17"/>
  <c r="AZ80" i="17"/>
  <c r="AX80" i="17"/>
  <c r="AW80" i="17"/>
  <c r="AV80" i="17"/>
  <c r="AU80" i="17"/>
  <c r="AS80" i="17"/>
  <c r="AR80" i="17"/>
  <c r="AQ80" i="17"/>
  <c r="AP80" i="17"/>
  <c r="AN80" i="17"/>
  <c r="AM80" i="17"/>
  <c r="AL80" i="17"/>
  <c r="AK80" i="17"/>
  <c r="AD80" i="17"/>
  <c r="Y80" i="17"/>
  <c r="AY80" i="17" s="1"/>
  <c r="T80" i="17"/>
  <c r="AT80" i="17" s="1"/>
  <c r="O80" i="17"/>
  <c r="AO80" i="17" s="1"/>
  <c r="J80" i="17"/>
  <c r="AJ80" i="17" s="1"/>
  <c r="I80" i="17"/>
  <c r="H80" i="17"/>
  <c r="AH80" i="17" s="1"/>
  <c r="G80" i="17"/>
  <c r="AG80" i="17" s="1"/>
  <c r="F80" i="17"/>
  <c r="AF80" i="17" s="1"/>
  <c r="BC79" i="17"/>
  <c r="BB79" i="17"/>
  <c r="BA79" i="17"/>
  <c r="AZ79" i="17"/>
  <c r="AX79" i="17"/>
  <c r="AW79" i="17"/>
  <c r="AV79" i="17"/>
  <c r="AU79" i="17"/>
  <c r="AS79" i="17"/>
  <c r="AR79" i="17"/>
  <c r="AQ79" i="17"/>
  <c r="AP79" i="17"/>
  <c r="AN79" i="17"/>
  <c r="AM79" i="17"/>
  <c r="AL79" i="17"/>
  <c r="AK79" i="17"/>
  <c r="AD79" i="17"/>
  <c r="Y79" i="17"/>
  <c r="AY79" i="17" s="1"/>
  <c r="T79" i="17"/>
  <c r="AT79" i="17" s="1"/>
  <c r="O79" i="17"/>
  <c r="AO79" i="17" s="1"/>
  <c r="J79" i="17"/>
  <c r="AJ79" i="17" s="1"/>
  <c r="I79" i="17"/>
  <c r="AI79" i="17" s="1"/>
  <c r="H79" i="17"/>
  <c r="AH79" i="17" s="1"/>
  <c r="G79" i="17"/>
  <c r="AG79" i="17" s="1"/>
  <c r="F79" i="17"/>
  <c r="AF79" i="17" s="1"/>
  <c r="BC78" i="17"/>
  <c r="BB78" i="17"/>
  <c r="BA78" i="17"/>
  <c r="AZ78" i="17"/>
  <c r="AX78" i="17"/>
  <c r="AW78" i="17"/>
  <c r="AV78" i="17"/>
  <c r="AU78" i="17"/>
  <c r="AS78" i="17"/>
  <c r="AR78" i="17"/>
  <c r="AQ78" i="17"/>
  <c r="AP78" i="17"/>
  <c r="AN78" i="17"/>
  <c r="AM78" i="17"/>
  <c r="AL78" i="17"/>
  <c r="AK78" i="17"/>
  <c r="AD78" i="17"/>
  <c r="Y78" i="17"/>
  <c r="AY78" i="17" s="1"/>
  <c r="T78" i="17"/>
  <c r="AT78" i="17" s="1"/>
  <c r="O78" i="17"/>
  <c r="AO78" i="17" s="1"/>
  <c r="J78" i="17"/>
  <c r="AJ78" i="17" s="1"/>
  <c r="I78" i="17"/>
  <c r="AI78" i="17" s="1"/>
  <c r="H78" i="17"/>
  <c r="AH78" i="17" s="1"/>
  <c r="G78" i="17"/>
  <c r="F78" i="17"/>
  <c r="AF78" i="17" s="1"/>
  <c r="BC77" i="17"/>
  <c r="BB77" i="17"/>
  <c r="BA77" i="17"/>
  <c r="AZ77" i="17"/>
  <c r="AX77" i="17"/>
  <c r="AW77" i="17"/>
  <c r="AV77" i="17"/>
  <c r="AU77" i="17"/>
  <c r="AS77" i="17"/>
  <c r="AR77" i="17"/>
  <c r="AQ77" i="17"/>
  <c r="AP77" i="17"/>
  <c r="AN77" i="17"/>
  <c r="AM77" i="17"/>
  <c r="AL77" i="17"/>
  <c r="AK77" i="17"/>
  <c r="AD77" i="17"/>
  <c r="Y77" i="17"/>
  <c r="AY77" i="17" s="1"/>
  <c r="T77" i="17"/>
  <c r="AT77" i="17" s="1"/>
  <c r="O77" i="17"/>
  <c r="AO77" i="17" s="1"/>
  <c r="J77" i="17"/>
  <c r="AJ77" i="17" s="1"/>
  <c r="I77" i="17"/>
  <c r="AI77" i="17" s="1"/>
  <c r="H77" i="17"/>
  <c r="AH77" i="17" s="1"/>
  <c r="G77" i="17"/>
  <c r="AG77" i="17" s="1"/>
  <c r="F77" i="17"/>
  <c r="AF77" i="17" s="1"/>
  <c r="BC76" i="17"/>
  <c r="BB76" i="17"/>
  <c r="BA76" i="17"/>
  <c r="AZ76" i="17"/>
  <c r="AX76" i="17"/>
  <c r="AW76" i="17"/>
  <c r="AV76" i="17"/>
  <c r="AU76" i="17"/>
  <c r="AS76" i="17"/>
  <c r="AR76" i="17"/>
  <c r="AQ76" i="17"/>
  <c r="AP76" i="17"/>
  <c r="AN76" i="17"/>
  <c r="AM76" i="17"/>
  <c r="AL76" i="17"/>
  <c r="AK76" i="17"/>
  <c r="AD76" i="17"/>
  <c r="Y76" i="17"/>
  <c r="AY76" i="17" s="1"/>
  <c r="T76" i="17"/>
  <c r="AT76" i="17" s="1"/>
  <c r="O76" i="17"/>
  <c r="AO76" i="17" s="1"/>
  <c r="J76" i="17"/>
  <c r="AJ76" i="17" s="1"/>
  <c r="I76" i="17"/>
  <c r="AI76" i="17" s="1"/>
  <c r="H76" i="17"/>
  <c r="AH76" i="17" s="1"/>
  <c r="G76" i="17"/>
  <c r="AG76" i="17" s="1"/>
  <c r="F76" i="17"/>
  <c r="AF76" i="17" s="1"/>
  <c r="BC75" i="17"/>
  <c r="BB75" i="17"/>
  <c r="BA75" i="17"/>
  <c r="AZ75" i="17"/>
  <c r="AX75" i="17"/>
  <c r="AW75" i="17"/>
  <c r="AV75" i="17"/>
  <c r="AU75" i="17"/>
  <c r="AS75" i="17"/>
  <c r="AR75" i="17"/>
  <c r="AQ75" i="17"/>
  <c r="AP75" i="17"/>
  <c r="AN75" i="17"/>
  <c r="AM75" i="17"/>
  <c r="AL75" i="17"/>
  <c r="AK75" i="17"/>
  <c r="AD75" i="17"/>
  <c r="Y75" i="17"/>
  <c r="AY75" i="17" s="1"/>
  <c r="T75" i="17"/>
  <c r="AT75" i="17" s="1"/>
  <c r="O75" i="17"/>
  <c r="AO75" i="17" s="1"/>
  <c r="J75" i="17"/>
  <c r="AJ75" i="17" s="1"/>
  <c r="I75" i="17"/>
  <c r="AI75" i="17" s="1"/>
  <c r="H75" i="17"/>
  <c r="G75" i="17"/>
  <c r="AG75" i="17" s="1"/>
  <c r="F75" i="17"/>
  <c r="AF75" i="17" s="1"/>
  <c r="BC74" i="17"/>
  <c r="BB74" i="17"/>
  <c r="BA74" i="17"/>
  <c r="AZ74" i="17"/>
  <c r="AX74" i="17"/>
  <c r="AW74" i="17"/>
  <c r="AV74" i="17"/>
  <c r="AU74" i="17"/>
  <c r="AS74" i="17"/>
  <c r="AR74" i="17"/>
  <c r="AQ74" i="17"/>
  <c r="AP74" i="17"/>
  <c r="AN74" i="17"/>
  <c r="AM74" i="17"/>
  <c r="AL74" i="17"/>
  <c r="AK74" i="17"/>
  <c r="AD74" i="17"/>
  <c r="Y74" i="17"/>
  <c r="AY74" i="17" s="1"/>
  <c r="T74" i="17"/>
  <c r="AT74" i="17" s="1"/>
  <c r="O74" i="17"/>
  <c r="AO74" i="17" s="1"/>
  <c r="J74" i="17"/>
  <c r="AJ74" i="17" s="1"/>
  <c r="I74" i="17"/>
  <c r="AI74" i="17" s="1"/>
  <c r="H74" i="17"/>
  <c r="AH74" i="17" s="1"/>
  <c r="G74" i="17"/>
  <c r="AG74" i="17" s="1"/>
  <c r="F74" i="17"/>
  <c r="BC73" i="17"/>
  <c r="BB73" i="17"/>
  <c r="BA73" i="17"/>
  <c r="AZ73" i="17"/>
  <c r="AX73" i="17"/>
  <c r="AW73" i="17"/>
  <c r="AV73" i="17"/>
  <c r="AU73" i="17"/>
  <c r="AS73" i="17"/>
  <c r="AR73" i="17"/>
  <c r="AQ73" i="17"/>
  <c r="AP73" i="17"/>
  <c r="AN73" i="17"/>
  <c r="AM73" i="17"/>
  <c r="AL73" i="17"/>
  <c r="AK73" i="17"/>
  <c r="AD73" i="17"/>
  <c r="Y73" i="17"/>
  <c r="AY73" i="17" s="1"/>
  <c r="T73" i="17"/>
  <c r="AT73" i="17" s="1"/>
  <c r="O73" i="17"/>
  <c r="AO73" i="17" s="1"/>
  <c r="J73" i="17"/>
  <c r="AJ73" i="17" s="1"/>
  <c r="I73" i="17"/>
  <c r="AI73" i="17" s="1"/>
  <c r="H73" i="17"/>
  <c r="AH73" i="17" s="1"/>
  <c r="G73" i="17"/>
  <c r="AG73" i="17" s="1"/>
  <c r="F73" i="17"/>
  <c r="K68" i="17"/>
  <c r="L68" i="17"/>
  <c r="M68" i="17"/>
  <c r="N68" i="17"/>
  <c r="P68" i="17"/>
  <c r="Q68" i="17"/>
  <c r="R68" i="17"/>
  <c r="S68" i="17"/>
  <c r="U68" i="17"/>
  <c r="V68" i="17"/>
  <c r="W68" i="17"/>
  <c r="X68" i="17"/>
  <c r="Z68" i="17"/>
  <c r="AA68" i="17"/>
  <c r="AB68" i="17"/>
  <c r="AC68" i="17"/>
  <c r="D68" i="17"/>
  <c r="BC70" i="17"/>
  <c r="BB70" i="17"/>
  <c r="BA70" i="17"/>
  <c r="AZ70" i="17"/>
  <c r="AX70" i="17"/>
  <c r="AW70" i="17"/>
  <c r="AV70" i="17"/>
  <c r="AU70" i="17"/>
  <c r="AS70" i="17"/>
  <c r="AR70" i="17"/>
  <c r="AQ70" i="17"/>
  <c r="AP70" i="17"/>
  <c r="AN70" i="17"/>
  <c r="AM70" i="17"/>
  <c r="AL70" i="17"/>
  <c r="AK70" i="17"/>
  <c r="AD70" i="17"/>
  <c r="Y70" i="17"/>
  <c r="AY70" i="17" s="1"/>
  <c r="T70" i="17"/>
  <c r="AT70" i="17" s="1"/>
  <c r="O70" i="17"/>
  <c r="AO70" i="17" s="1"/>
  <c r="J70" i="17"/>
  <c r="AJ70" i="17" s="1"/>
  <c r="I70" i="17"/>
  <c r="AI70" i="17" s="1"/>
  <c r="H70" i="17"/>
  <c r="AH70" i="17" s="1"/>
  <c r="G70" i="17"/>
  <c r="AG70" i="17" s="1"/>
  <c r="F70" i="17"/>
  <c r="AF70" i="17" s="1"/>
  <c r="BC69" i="17"/>
  <c r="BB69" i="17"/>
  <c r="BA69" i="17"/>
  <c r="AZ69" i="17"/>
  <c r="AX69" i="17"/>
  <c r="AW69" i="17"/>
  <c r="AV69" i="17"/>
  <c r="AU69" i="17"/>
  <c r="AS69" i="17"/>
  <c r="AR69" i="17"/>
  <c r="AQ69" i="17"/>
  <c r="AP69" i="17"/>
  <c r="AN69" i="17"/>
  <c r="AM69" i="17"/>
  <c r="AL69" i="17"/>
  <c r="AK69" i="17"/>
  <c r="AD69" i="17"/>
  <c r="Y69" i="17"/>
  <c r="AY69" i="17" s="1"/>
  <c r="T69" i="17"/>
  <c r="AT69" i="17" s="1"/>
  <c r="O69" i="17"/>
  <c r="AO69" i="17" s="1"/>
  <c r="J69" i="17"/>
  <c r="AJ69" i="17" s="1"/>
  <c r="I69" i="17"/>
  <c r="H69" i="17"/>
  <c r="AH69" i="17" s="1"/>
  <c r="G69" i="17"/>
  <c r="AG69" i="17" s="1"/>
  <c r="F69" i="17"/>
  <c r="AF69" i="17" s="1"/>
  <c r="AD61" i="17"/>
  <c r="AK61" i="17"/>
  <c r="AL61" i="17"/>
  <c r="AM61" i="17"/>
  <c r="AN61" i="17"/>
  <c r="AP61" i="17"/>
  <c r="AQ61" i="17"/>
  <c r="AR61" i="17"/>
  <c r="AS61" i="17"/>
  <c r="AU61" i="17"/>
  <c r="AV61" i="17"/>
  <c r="AW61" i="17"/>
  <c r="AX61" i="17"/>
  <c r="AZ61" i="17"/>
  <c r="BA61" i="17"/>
  <c r="BB61" i="17"/>
  <c r="BC61" i="17"/>
  <c r="AD62" i="17"/>
  <c r="AK62" i="17"/>
  <c r="AL62" i="17"/>
  <c r="AM62" i="17"/>
  <c r="AN62" i="17"/>
  <c r="AP62" i="17"/>
  <c r="AQ62" i="17"/>
  <c r="AR62" i="17"/>
  <c r="AS62" i="17"/>
  <c r="AU62" i="17"/>
  <c r="AV62" i="17"/>
  <c r="AW62" i="17"/>
  <c r="AX62" i="17"/>
  <c r="AZ62" i="17"/>
  <c r="BA62" i="17"/>
  <c r="BB62" i="17"/>
  <c r="BC62" i="17"/>
  <c r="AD63" i="17"/>
  <c r="AK63" i="17"/>
  <c r="AL63" i="17"/>
  <c r="AM63" i="17"/>
  <c r="AN63" i="17"/>
  <c r="AP63" i="17"/>
  <c r="AQ63" i="17"/>
  <c r="AR63" i="17"/>
  <c r="AS63" i="17"/>
  <c r="AU63" i="17"/>
  <c r="AV63" i="17"/>
  <c r="AW63" i="17"/>
  <c r="AX63" i="17"/>
  <c r="AZ63" i="17"/>
  <c r="BA63" i="17"/>
  <c r="BB63" i="17"/>
  <c r="BC63" i="17"/>
  <c r="AD64" i="17"/>
  <c r="AK64" i="17"/>
  <c r="AL64" i="17"/>
  <c r="AM64" i="17"/>
  <c r="AN64" i="17"/>
  <c r="AP64" i="17"/>
  <c r="AQ64" i="17"/>
  <c r="AR64" i="17"/>
  <c r="AS64" i="17"/>
  <c r="AU64" i="17"/>
  <c r="AV64" i="17"/>
  <c r="AW64" i="17"/>
  <c r="AX64" i="17"/>
  <c r="AZ64" i="17"/>
  <c r="BA64" i="17"/>
  <c r="BB64" i="17"/>
  <c r="BC64" i="17"/>
  <c r="AD65" i="17"/>
  <c r="AK65" i="17"/>
  <c r="AL65" i="17"/>
  <c r="AM65" i="17"/>
  <c r="AN65" i="17"/>
  <c r="AP65" i="17"/>
  <c r="AQ65" i="17"/>
  <c r="AR65" i="17"/>
  <c r="AS65" i="17"/>
  <c r="AU65" i="17"/>
  <c r="AV65" i="17"/>
  <c r="AW65" i="17"/>
  <c r="AX65" i="17"/>
  <c r="AZ65" i="17"/>
  <c r="BA65" i="17"/>
  <c r="BB65" i="17"/>
  <c r="BC65" i="17"/>
  <c r="AD66" i="17"/>
  <c r="AK66" i="17"/>
  <c r="AL66" i="17"/>
  <c r="AM66" i="17"/>
  <c r="AN66" i="17"/>
  <c r="AP66" i="17"/>
  <c r="AQ66" i="17"/>
  <c r="AR66" i="17"/>
  <c r="AS66" i="17"/>
  <c r="AU66" i="17"/>
  <c r="AV66" i="17"/>
  <c r="AW66" i="17"/>
  <c r="AX66" i="17"/>
  <c r="AZ66" i="17"/>
  <c r="BA66" i="17"/>
  <c r="BB66" i="17"/>
  <c r="BC66" i="17"/>
  <c r="AD67" i="17"/>
  <c r="AK67" i="17"/>
  <c r="AL67" i="17"/>
  <c r="AM67" i="17"/>
  <c r="AN67" i="17"/>
  <c r="AP67" i="17"/>
  <c r="AQ67" i="17"/>
  <c r="AR67" i="17"/>
  <c r="AS67" i="17"/>
  <c r="AU67" i="17"/>
  <c r="AV67" i="17"/>
  <c r="AW67" i="17"/>
  <c r="AX67" i="17"/>
  <c r="AZ67" i="17"/>
  <c r="BA67" i="17"/>
  <c r="BB67" i="17"/>
  <c r="BC67" i="17"/>
  <c r="BC29" i="17"/>
  <c r="BB29" i="17"/>
  <c r="BA29" i="17"/>
  <c r="AZ29" i="17"/>
  <c r="AX29" i="17"/>
  <c r="AW29" i="17"/>
  <c r="AV29" i="17"/>
  <c r="AU29" i="17"/>
  <c r="AS29" i="17"/>
  <c r="AR29" i="17"/>
  <c r="AQ29" i="17"/>
  <c r="AP29" i="17"/>
  <c r="AN29" i="17"/>
  <c r="AM29" i="17"/>
  <c r="AL29" i="17"/>
  <c r="AK29" i="17"/>
  <c r="AD29" i="17"/>
  <c r="BC28" i="17"/>
  <c r="BB28" i="17"/>
  <c r="BA28" i="17"/>
  <c r="AZ28" i="17"/>
  <c r="AX28" i="17"/>
  <c r="AW28" i="17"/>
  <c r="AV28" i="17"/>
  <c r="AU28" i="17"/>
  <c r="AS28" i="17"/>
  <c r="AR28" i="17"/>
  <c r="AQ28" i="17"/>
  <c r="AP28" i="17"/>
  <c r="AN28" i="17"/>
  <c r="AM28" i="17"/>
  <c r="AL28" i="17"/>
  <c r="AK28" i="17"/>
  <c r="AD28" i="17"/>
  <c r="F61" i="17"/>
  <c r="G61" i="17"/>
  <c r="AG61" i="17" s="1"/>
  <c r="H61" i="17"/>
  <c r="AH61" i="17" s="1"/>
  <c r="I61" i="17"/>
  <c r="AI61" i="17" s="1"/>
  <c r="J61" i="17"/>
  <c r="AJ61" i="17" s="1"/>
  <c r="O61" i="17"/>
  <c r="AO61" i="17" s="1"/>
  <c r="T61" i="17"/>
  <c r="AT61" i="17" s="1"/>
  <c r="Y61" i="17"/>
  <c r="AY61" i="17" s="1"/>
  <c r="F62" i="17"/>
  <c r="AF62" i="17" s="1"/>
  <c r="G62" i="17"/>
  <c r="AG62" i="17" s="1"/>
  <c r="H62" i="17"/>
  <c r="AH62" i="17" s="1"/>
  <c r="I62" i="17"/>
  <c r="AI62" i="17" s="1"/>
  <c r="J62" i="17"/>
  <c r="AJ62" i="17" s="1"/>
  <c r="O62" i="17"/>
  <c r="AO62" i="17" s="1"/>
  <c r="T62" i="17"/>
  <c r="AT62" i="17" s="1"/>
  <c r="Y62" i="17"/>
  <c r="AY62" i="17" s="1"/>
  <c r="F63" i="17"/>
  <c r="AF63" i="17" s="1"/>
  <c r="G63" i="17"/>
  <c r="AG63" i="17" s="1"/>
  <c r="H63" i="17"/>
  <c r="AH63" i="17" s="1"/>
  <c r="I63" i="17"/>
  <c r="AI63" i="17" s="1"/>
  <c r="J63" i="17"/>
  <c r="AJ63" i="17" s="1"/>
  <c r="O63" i="17"/>
  <c r="AO63" i="17" s="1"/>
  <c r="T63" i="17"/>
  <c r="AT63" i="17" s="1"/>
  <c r="Y63" i="17"/>
  <c r="AY63" i="17" s="1"/>
  <c r="F64" i="17"/>
  <c r="AF64" i="17" s="1"/>
  <c r="G64" i="17"/>
  <c r="H64" i="17"/>
  <c r="AH64" i="17" s="1"/>
  <c r="I64" i="17"/>
  <c r="AI64" i="17" s="1"/>
  <c r="J64" i="17"/>
  <c r="AJ64" i="17" s="1"/>
  <c r="O64" i="17"/>
  <c r="AO64" i="17" s="1"/>
  <c r="T64" i="17"/>
  <c r="AT64" i="17" s="1"/>
  <c r="Y64" i="17"/>
  <c r="AY64" i="17" s="1"/>
  <c r="F65" i="17"/>
  <c r="G65" i="17"/>
  <c r="AG65" i="17" s="1"/>
  <c r="H65" i="17"/>
  <c r="AH65" i="17" s="1"/>
  <c r="I65" i="17"/>
  <c r="AI65" i="17" s="1"/>
  <c r="J65" i="17"/>
  <c r="AJ65" i="17" s="1"/>
  <c r="O65" i="17"/>
  <c r="AO65" i="17" s="1"/>
  <c r="T65" i="17"/>
  <c r="AT65" i="17" s="1"/>
  <c r="Y65" i="17"/>
  <c r="AY65" i="17" s="1"/>
  <c r="F66" i="17"/>
  <c r="AF66" i="17" s="1"/>
  <c r="G66" i="17"/>
  <c r="AG66" i="17" s="1"/>
  <c r="H66" i="17"/>
  <c r="AH66" i="17" s="1"/>
  <c r="I66" i="17"/>
  <c r="AI66" i="17" s="1"/>
  <c r="J66" i="17"/>
  <c r="AJ66" i="17" s="1"/>
  <c r="O66" i="17"/>
  <c r="AO66" i="17" s="1"/>
  <c r="T66" i="17"/>
  <c r="AT66" i="17" s="1"/>
  <c r="Y66" i="17"/>
  <c r="AY66" i="17" s="1"/>
  <c r="F67" i="17"/>
  <c r="AF67" i="17" s="1"/>
  <c r="G67" i="17"/>
  <c r="AG67" i="17" s="1"/>
  <c r="H67" i="17"/>
  <c r="AH67" i="17" s="1"/>
  <c r="I67" i="17"/>
  <c r="AI67" i="17" s="1"/>
  <c r="J67" i="17"/>
  <c r="AJ67" i="17" s="1"/>
  <c r="O67" i="17"/>
  <c r="AO67" i="17" s="1"/>
  <c r="T67" i="17"/>
  <c r="AT67" i="17" s="1"/>
  <c r="Y67" i="17"/>
  <c r="AY67" i="17" s="1"/>
  <c r="Y60" i="17"/>
  <c r="Y59" i="17"/>
  <c r="Y58" i="17"/>
  <c r="Y57" i="17"/>
  <c r="Y56" i="17"/>
  <c r="Y55" i="17"/>
  <c r="Y54" i="17"/>
  <c r="Y53" i="17"/>
  <c r="Y52" i="17"/>
  <c r="Y51" i="17"/>
  <c r="Y50" i="17"/>
  <c r="Y49" i="17"/>
  <c r="Y48" i="17"/>
  <c r="Y47" i="17"/>
  <c r="Y46" i="17"/>
  <c r="Y45" i="17"/>
  <c r="Y44" i="17"/>
  <c r="Y43" i="17"/>
  <c r="Y42" i="17"/>
  <c r="Y41" i="17"/>
  <c r="Y40" i="17"/>
  <c r="Y39" i="17"/>
  <c r="Y38" i="17"/>
  <c r="Y37" i="17"/>
  <c r="Y36" i="17"/>
  <c r="Y35" i="17"/>
  <c r="Y34" i="17"/>
  <c r="T60" i="17"/>
  <c r="T59" i="17"/>
  <c r="T58" i="17"/>
  <c r="T57" i="17"/>
  <c r="T56" i="17"/>
  <c r="T55" i="17"/>
  <c r="T54" i="17"/>
  <c r="T53" i="17"/>
  <c r="T52" i="17"/>
  <c r="T51" i="17"/>
  <c r="T50" i="17"/>
  <c r="T49" i="17"/>
  <c r="T48" i="17"/>
  <c r="T47" i="17"/>
  <c r="T46" i="17"/>
  <c r="T45" i="17"/>
  <c r="T44" i="17"/>
  <c r="T43" i="17"/>
  <c r="T42" i="17"/>
  <c r="T41" i="17"/>
  <c r="T40" i="17"/>
  <c r="T39" i="17"/>
  <c r="T38" i="17"/>
  <c r="T37" i="17"/>
  <c r="T36" i="17"/>
  <c r="T35" i="17"/>
  <c r="T34" i="17"/>
  <c r="O60" i="17"/>
  <c r="O59" i="17"/>
  <c r="O58" i="17"/>
  <c r="O57" i="17"/>
  <c r="O56" i="17"/>
  <c r="O55" i="17"/>
  <c r="O54" i="17"/>
  <c r="O53" i="17"/>
  <c r="O52" i="17"/>
  <c r="O51" i="17"/>
  <c r="O50" i="17"/>
  <c r="O49" i="17"/>
  <c r="O48" i="17"/>
  <c r="O47" i="17"/>
  <c r="O46" i="17"/>
  <c r="O45" i="17"/>
  <c r="O44" i="17"/>
  <c r="O43" i="17"/>
  <c r="O42" i="17"/>
  <c r="O41" i="17"/>
  <c r="O40" i="17"/>
  <c r="O39" i="17"/>
  <c r="O38" i="17"/>
  <c r="O37" i="17"/>
  <c r="O36" i="17"/>
  <c r="O35" i="17"/>
  <c r="O34" i="17"/>
  <c r="J60" i="17"/>
  <c r="J59" i="17"/>
  <c r="J58" i="17"/>
  <c r="J57" i="17"/>
  <c r="J56" i="17"/>
  <c r="J55" i="17"/>
  <c r="J54" i="17"/>
  <c r="J53" i="17"/>
  <c r="J52" i="17"/>
  <c r="J51" i="17"/>
  <c r="J50" i="17"/>
  <c r="J49" i="17"/>
  <c r="J48" i="17"/>
  <c r="J47" i="17"/>
  <c r="J46" i="17"/>
  <c r="J45" i="17"/>
  <c r="J44" i="17"/>
  <c r="J43" i="17"/>
  <c r="J42" i="17"/>
  <c r="J41" i="17"/>
  <c r="J40" i="17"/>
  <c r="J39" i="17"/>
  <c r="J38" i="17"/>
  <c r="J37" i="17"/>
  <c r="J36" i="17"/>
  <c r="J35" i="17"/>
  <c r="J34" i="17"/>
  <c r="AJ34" i="17" s="1"/>
  <c r="Y29" i="17"/>
  <c r="AY29" i="17" s="1"/>
  <c r="Y28" i="17"/>
  <c r="AY28" i="17" s="1"/>
  <c r="T29" i="17"/>
  <c r="AT29" i="17" s="1"/>
  <c r="T28" i="17"/>
  <c r="AT28" i="17" s="1"/>
  <c r="O29" i="17"/>
  <c r="AO29" i="17" s="1"/>
  <c r="O28" i="17"/>
  <c r="AO28" i="17" s="1"/>
  <c r="D27" i="17"/>
  <c r="D26" i="17" s="1"/>
  <c r="D21" i="17" s="1"/>
  <c r="J29" i="17"/>
  <c r="AJ29" i="17" s="1"/>
  <c r="I29" i="17"/>
  <c r="AI29" i="17" s="1"/>
  <c r="G29" i="17"/>
  <c r="AG29" i="17" s="1"/>
  <c r="F29" i="17"/>
  <c r="AF29" i="17" s="1"/>
  <c r="AA27" i="17"/>
  <c r="AA26" i="17" s="1"/>
  <c r="AA21" i="17" s="1"/>
  <c r="J28" i="17"/>
  <c r="AJ28" i="17" s="1"/>
  <c r="I28" i="17"/>
  <c r="AI28" i="17" s="1"/>
  <c r="G28" i="17"/>
  <c r="AG28" i="17" s="1"/>
  <c r="F28" i="17"/>
  <c r="AF28" i="17" s="1"/>
  <c r="AC27" i="17"/>
  <c r="AC26" i="17" s="1"/>
  <c r="AC21" i="17" s="1"/>
  <c r="Z27" i="17"/>
  <c r="Z26" i="17" s="1"/>
  <c r="Z21" i="17" s="1"/>
  <c r="X27" i="17"/>
  <c r="X26" i="17" s="1"/>
  <c r="X21" i="17" s="1"/>
  <c r="W27" i="17"/>
  <c r="W26" i="17" s="1"/>
  <c r="W21" i="17" s="1"/>
  <c r="V27" i="17"/>
  <c r="V26" i="17" s="1"/>
  <c r="V21" i="17" s="1"/>
  <c r="U27" i="17"/>
  <c r="U26" i="17" s="1"/>
  <c r="U21" i="17" s="1"/>
  <c r="S27" i="17"/>
  <c r="S26" i="17" s="1"/>
  <c r="S21" i="17" s="1"/>
  <c r="Q27" i="17"/>
  <c r="Q26" i="17" s="1"/>
  <c r="Q21" i="17" s="1"/>
  <c r="P27" i="17"/>
  <c r="P26" i="17" s="1"/>
  <c r="P21" i="17" s="1"/>
  <c r="N27" i="17"/>
  <c r="N26" i="17" s="1"/>
  <c r="N21" i="17" s="1"/>
  <c r="M27" i="17"/>
  <c r="M26" i="17" s="1"/>
  <c r="M21" i="17" s="1"/>
  <c r="L27" i="17"/>
  <c r="L26" i="17" s="1"/>
  <c r="L21" i="17" s="1"/>
  <c r="K27" i="17"/>
  <c r="K26" i="17" s="1"/>
  <c r="K21" i="17" s="1"/>
  <c r="AB92" i="17" l="1"/>
  <c r="Z92" i="17"/>
  <c r="P92" i="17"/>
  <c r="W92" i="17"/>
  <c r="AC92" i="17"/>
  <c r="E124" i="17"/>
  <c r="AE124" i="17" s="1"/>
  <c r="R92" i="17"/>
  <c r="E103" i="17"/>
  <c r="AE103" i="17" s="1"/>
  <c r="E116" i="17"/>
  <c r="AE116" i="17" s="1"/>
  <c r="AJ68" i="17"/>
  <c r="E119" i="17"/>
  <c r="AE119" i="17" s="1"/>
  <c r="D92" i="17"/>
  <c r="U92" i="17"/>
  <c r="S92" i="17"/>
  <c r="Y97" i="17"/>
  <c r="AK27" i="17"/>
  <c r="AK26" i="17" s="1"/>
  <c r="AK21" i="17" s="1"/>
  <c r="AH68" i="17"/>
  <c r="AL68" i="17"/>
  <c r="AV68" i="17"/>
  <c r="O97" i="17"/>
  <c r="E114" i="17"/>
  <c r="AE114" i="17" s="1"/>
  <c r="E115" i="17"/>
  <c r="AE115" i="17" s="1"/>
  <c r="J27" i="17"/>
  <c r="J26" i="17" s="1"/>
  <c r="J21" i="17" s="1"/>
  <c r="BA27" i="17"/>
  <c r="BA26" i="17" s="1"/>
  <c r="BA21" i="17" s="1"/>
  <c r="AP68" i="17"/>
  <c r="T97" i="17"/>
  <c r="E117" i="17"/>
  <c r="AE117" i="17" s="1"/>
  <c r="E122" i="17"/>
  <c r="AE122" i="17" s="1"/>
  <c r="T93" i="17"/>
  <c r="T92" i="17" s="1"/>
  <c r="E94" i="17"/>
  <c r="AE94" i="17" s="1"/>
  <c r="I97" i="17"/>
  <c r="AF124" i="17"/>
  <c r="AU27" i="17"/>
  <c r="AU26" i="17" s="1"/>
  <c r="AU21" i="17" s="1"/>
  <c r="AD68" i="17"/>
  <c r="AS68" i="17"/>
  <c r="BC68" i="17"/>
  <c r="E101" i="17"/>
  <c r="AE101" i="17" s="1"/>
  <c r="E105" i="17"/>
  <c r="AE105" i="17" s="1"/>
  <c r="E110" i="17"/>
  <c r="AE110" i="17" s="1"/>
  <c r="E118" i="17"/>
  <c r="AE118" i="17" s="1"/>
  <c r="E98" i="17"/>
  <c r="E97" i="17" s="1"/>
  <c r="E102" i="17"/>
  <c r="AE102" i="17" s="1"/>
  <c r="E108" i="17"/>
  <c r="AE108" i="17" s="1"/>
  <c r="E123" i="17"/>
  <c r="AE123" i="17" s="1"/>
  <c r="E112" i="17"/>
  <c r="AE112" i="17" s="1"/>
  <c r="AF119" i="17"/>
  <c r="E120" i="17"/>
  <c r="AE120" i="17" s="1"/>
  <c r="AH116" i="17"/>
  <c r="E113" i="17"/>
  <c r="AE113" i="17" s="1"/>
  <c r="E121" i="17"/>
  <c r="AE121" i="17" s="1"/>
  <c r="AF122" i="17"/>
  <c r="AF114" i="17"/>
  <c r="E100" i="17"/>
  <c r="AE100" i="17" s="1"/>
  <c r="AF105" i="17"/>
  <c r="E106" i="17"/>
  <c r="AE106" i="17" s="1"/>
  <c r="AI101" i="17"/>
  <c r="AF102" i="17"/>
  <c r="AF108" i="17"/>
  <c r="E109" i="17"/>
  <c r="AE109" i="17" s="1"/>
  <c r="E104" i="17"/>
  <c r="AE104" i="17" s="1"/>
  <c r="E107" i="17"/>
  <c r="AE107" i="17" s="1"/>
  <c r="AE98" i="17"/>
  <c r="AE97" i="17" s="1"/>
  <c r="H97" i="17"/>
  <c r="F97" i="17"/>
  <c r="AJ98" i="17"/>
  <c r="AJ97" i="17" s="1"/>
  <c r="AL27" i="17"/>
  <c r="AL26" i="17" s="1"/>
  <c r="AL21" i="17" s="1"/>
  <c r="AG68" i="17"/>
  <c r="AK68" i="17"/>
  <c r="AU68" i="17"/>
  <c r="E95" i="17"/>
  <c r="AE95" i="17" s="1"/>
  <c r="Y93" i="17"/>
  <c r="Y92" i="17" s="1"/>
  <c r="AY95" i="17"/>
  <c r="AR27" i="17"/>
  <c r="AR26" i="17" s="1"/>
  <c r="AR21" i="17" s="1"/>
  <c r="BB27" i="17"/>
  <c r="BB26" i="17" s="1"/>
  <c r="BB21" i="17" s="1"/>
  <c r="AT68" i="17"/>
  <c r="AQ68" i="17"/>
  <c r="BA68" i="17"/>
  <c r="E96" i="17"/>
  <c r="AE96" i="17" s="1"/>
  <c r="O93" i="17"/>
  <c r="O92" i="17" s="1"/>
  <c r="AF94" i="17"/>
  <c r="E76" i="17"/>
  <c r="AE76" i="17" s="1"/>
  <c r="E86" i="17"/>
  <c r="AE86" i="17" s="1"/>
  <c r="I68" i="17"/>
  <c r="AM68" i="17"/>
  <c r="AW68" i="17"/>
  <c r="AM27" i="17"/>
  <c r="AM26" i="17" s="1"/>
  <c r="AM21" i="17" s="1"/>
  <c r="F27" i="17"/>
  <c r="F26" i="17" s="1"/>
  <c r="F21" i="17" s="1"/>
  <c r="E74" i="17"/>
  <c r="AE74" i="17" s="1"/>
  <c r="AS27" i="17"/>
  <c r="AS26" i="17" s="1"/>
  <c r="AS21" i="17" s="1"/>
  <c r="BC27" i="17"/>
  <c r="BC26" i="17" s="1"/>
  <c r="BC21" i="17" s="1"/>
  <c r="AY68" i="17"/>
  <c r="AR68" i="17"/>
  <c r="BB68" i="17"/>
  <c r="AF68" i="17"/>
  <c r="AZ68" i="17"/>
  <c r="E75" i="17"/>
  <c r="AE75" i="17" s="1"/>
  <c r="E83" i="17"/>
  <c r="AE83" i="17" s="1"/>
  <c r="AI69" i="17"/>
  <c r="AI68" i="17" s="1"/>
  <c r="AF74" i="17"/>
  <c r="E78" i="17"/>
  <c r="AE78" i="17" s="1"/>
  <c r="E80" i="17"/>
  <c r="AE80" i="17" s="1"/>
  <c r="E81" i="17"/>
  <c r="AE81" i="17" s="1"/>
  <c r="E84" i="17"/>
  <c r="AE84" i="17" s="1"/>
  <c r="E73" i="17"/>
  <c r="AE73" i="17" s="1"/>
  <c r="E79" i="17"/>
  <c r="AE79" i="17" s="1"/>
  <c r="AO68" i="17"/>
  <c r="AN68" i="17"/>
  <c r="AX68" i="17"/>
  <c r="J68" i="17"/>
  <c r="E91" i="17"/>
  <c r="AE91" i="17" s="1"/>
  <c r="E89" i="17"/>
  <c r="AE89" i="17" s="1"/>
  <c r="AF91" i="17"/>
  <c r="AF86" i="17"/>
  <c r="E87" i="17"/>
  <c r="AE87" i="17" s="1"/>
  <c r="AF73" i="17"/>
  <c r="AH75" i="17"/>
  <c r="AG78" i="17"/>
  <c r="AI80" i="17"/>
  <c r="AF81" i="17"/>
  <c r="E82" i="17"/>
  <c r="AE82" i="17" s="1"/>
  <c r="AF89" i="17"/>
  <c r="E90" i="17"/>
  <c r="AE90" i="17" s="1"/>
  <c r="E77" i="17"/>
  <c r="AE77" i="17" s="1"/>
  <c r="E85" i="17"/>
  <c r="AE85" i="17" s="1"/>
  <c r="E88" i="17"/>
  <c r="AE88" i="17" s="1"/>
  <c r="Y68" i="17"/>
  <c r="E70" i="17"/>
  <c r="AE70" i="17" s="1"/>
  <c r="H68" i="17"/>
  <c r="O68" i="17"/>
  <c r="G68" i="17"/>
  <c r="AY27" i="17"/>
  <c r="AY26" i="17" s="1"/>
  <c r="AY21" i="17" s="1"/>
  <c r="I27" i="17"/>
  <c r="I26" i="17" s="1"/>
  <c r="I21" i="17" s="1"/>
  <c r="F68" i="17"/>
  <c r="AI27" i="17"/>
  <c r="AI26" i="17" s="1"/>
  <c r="AI21" i="17" s="1"/>
  <c r="AZ27" i="17"/>
  <c r="AZ26" i="17" s="1"/>
  <c r="AZ21" i="17" s="1"/>
  <c r="AV27" i="17"/>
  <c r="AV26" i="17" s="1"/>
  <c r="AV21" i="17" s="1"/>
  <c r="T68" i="17"/>
  <c r="AF27" i="17"/>
  <c r="AF26" i="17" s="1"/>
  <c r="AF21" i="17" s="1"/>
  <c r="AN27" i="17"/>
  <c r="AN26" i="17" s="1"/>
  <c r="AN21" i="17" s="1"/>
  <c r="AW27" i="17"/>
  <c r="AW26" i="17" s="1"/>
  <c r="AW21" i="17" s="1"/>
  <c r="E69" i="17"/>
  <c r="AJ27" i="17"/>
  <c r="AJ26" i="17" s="1"/>
  <c r="AJ21" i="17" s="1"/>
  <c r="AT27" i="17"/>
  <c r="AT26" i="17" s="1"/>
  <c r="AT21" i="17" s="1"/>
  <c r="E64" i="17"/>
  <c r="AE64" i="17" s="1"/>
  <c r="AP27" i="17"/>
  <c r="AP26" i="17" s="1"/>
  <c r="AP21" i="17" s="1"/>
  <c r="AX27" i="17"/>
  <c r="AX26" i="17" s="1"/>
  <c r="AX21" i="17" s="1"/>
  <c r="E67" i="17"/>
  <c r="AE67" i="17" s="1"/>
  <c r="E66" i="17"/>
  <c r="AE66" i="17" s="1"/>
  <c r="E65" i="17"/>
  <c r="AE65" i="17" s="1"/>
  <c r="E63" i="17"/>
  <c r="AE63" i="17" s="1"/>
  <c r="E62" i="17"/>
  <c r="AE62" i="17" s="1"/>
  <c r="E61" i="17"/>
  <c r="AE61" i="17" s="1"/>
  <c r="AQ27" i="17"/>
  <c r="AQ26" i="17" s="1"/>
  <c r="AQ21" i="17" s="1"/>
  <c r="AD27" i="17"/>
  <c r="AD26" i="17" s="1"/>
  <c r="AD21" i="17" s="1"/>
  <c r="AF65" i="17"/>
  <c r="AF61" i="17"/>
  <c r="AG64" i="17"/>
  <c r="T27" i="17"/>
  <c r="T26" i="17" s="1"/>
  <c r="T21" i="17" s="1"/>
  <c r="AO27" i="17"/>
  <c r="AO26" i="17" s="1"/>
  <c r="AO21" i="17" s="1"/>
  <c r="AG27" i="17"/>
  <c r="AG26" i="17" s="1"/>
  <c r="AG21" i="17" s="1"/>
  <c r="O27" i="17"/>
  <c r="O26" i="17" s="1"/>
  <c r="O21" i="17" s="1"/>
  <c r="G27" i="17"/>
  <c r="G26" i="17" s="1"/>
  <c r="G21" i="17" s="1"/>
  <c r="H29" i="17"/>
  <c r="AE69" i="17" l="1"/>
  <c r="AE68" i="17" s="1"/>
  <c r="E68" i="17"/>
  <c r="E29" i="17"/>
  <c r="AE29" i="17" s="1"/>
  <c r="AH29" i="17"/>
  <c r="H28" i="17"/>
  <c r="AH28" i="17" s="1"/>
  <c r="AH27" i="17" s="1"/>
  <c r="AH26" i="17" s="1"/>
  <c r="AH21" i="17" s="1"/>
  <c r="R27" i="17"/>
  <c r="R26" i="17" s="1"/>
  <c r="R21" i="17" s="1"/>
  <c r="AB27" i="17"/>
  <c r="AB26" i="17" s="1"/>
  <c r="AB21" i="17" s="1"/>
  <c r="Y27" i="17"/>
  <c r="Y26" i="17" s="1"/>
  <c r="Y21" i="17" s="1"/>
  <c r="H27" i="17" l="1"/>
  <c r="H26" i="17" s="1"/>
  <c r="H21" i="17" s="1"/>
  <c r="E28" i="17"/>
  <c r="E27" i="17" l="1"/>
  <c r="E26" i="17" s="1"/>
  <c r="E21" i="17" s="1"/>
  <c r="AE28" i="17"/>
  <c r="AE27" i="17" s="1"/>
  <c r="AE26" i="17" s="1"/>
  <c r="AE21" i="17" s="1"/>
  <c r="J111" i="17"/>
  <c r="K111" i="17"/>
  <c r="L111" i="17"/>
  <c r="M111" i="17"/>
  <c r="N111" i="17"/>
  <c r="O111" i="17"/>
  <c r="P111" i="17"/>
  <c r="Q111" i="17"/>
  <c r="R111" i="17"/>
  <c r="S111" i="17"/>
  <c r="T111" i="17"/>
  <c r="U111" i="17"/>
  <c r="V111" i="17"/>
  <c r="W111" i="17"/>
  <c r="X111" i="17"/>
  <c r="Y111" i="17"/>
  <c r="Z111" i="17"/>
  <c r="AA111" i="17"/>
  <c r="AB111" i="17"/>
  <c r="AC111" i="17"/>
  <c r="D111" i="17"/>
  <c r="J99" i="17"/>
  <c r="K99" i="17"/>
  <c r="L99" i="17"/>
  <c r="M99" i="17"/>
  <c r="N99" i="17"/>
  <c r="O99" i="17"/>
  <c r="P99" i="17"/>
  <c r="Q99" i="17"/>
  <c r="R99" i="17"/>
  <c r="S99" i="17"/>
  <c r="T99" i="17"/>
  <c r="U99" i="17"/>
  <c r="V99" i="17"/>
  <c r="W99" i="17"/>
  <c r="X99" i="17"/>
  <c r="Y99" i="17"/>
  <c r="Z99" i="17"/>
  <c r="AA99" i="17"/>
  <c r="AB99" i="17"/>
  <c r="AC99" i="17"/>
  <c r="AV93" i="17"/>
  <c r="AV92" i="17" s="1"/>
  <c r="AM93" i="17"/>
  <c r="AM92" i="17" s="1"/>
  <c r="AN93" i="17"/>
  <c r="AN92" i="17" s="1"/>
  <c r="F93" i="17"/>
  <c r="F92" i="17" s="1"/>
  <c r="D72" i="17"/>
  <c r="AD35" i="17"/>
  <c r="AJ35" i="17"/>
  <c r="AK35" i="17"/>
  <c r="AL35" i="17"/>
  <c r="AM35" i="17"/>
  <c r="AN35" i="17"/>
  <c r="AO35" i="17"/>
  <c r="AP35" i="17"/>
  <c r="AQ35" i="17"/>
  <c r="AR35" i="17"/>
  <c r="AS35" i="17"/>
  <c r="AT35" i="17"/>
  <c r="AU35" i="17"/>
  <c r="AV35" i="17"/>
  <c r="AW35" i="17"/>
  <c r="AX35" i="17"/>
  <c r="AY35" i="17"/>
  <c r="AZ35" i="17"/>
  <c r="BA35" i="17"/>
  <c r="BB35" i="17"/>
  <c r="BC35" i="17"/>
  <c r="AD36" i="17"/>
  <c r="AJ36" i="17"/>
  <c r="AK36" i="17"/>
  <c r="AL36" i="17"/>
  <c r="AM36" i="17"/>
  <c r="AN36" i="17"/>
  <c r="AO36" i="17"/>
  <c r="AP36" i="17"/>
  <c r="AQ36" i="17"/>
  <c r="AR36" i="17"/>
  <c r="AS36" i="17"/>
  <c r="AT36" i="17"/>
  <c r="AU36" i="17"/>
  <c r="AV36" i="17"/>
  <c r="AW36" i="17"/>
  <c r="AX36" i="17"/>
  <c r="AY36" i="17"/>
  <c r="AZ36" i="17"/>
  <c r="BA36" i="17"/>
  <c r="BB36" i="17"/>
  <c r="BC36" i="17"/>
  <c r="AD37" i="17"/>
  <c r="AJ37" i="17"/>
  <c r="AK37" i="17"/>
  <c r="AL37" i="17"/>
  <c r="AM37" i="17"/>
  <c r="AN37" i="17"/>
  <c r="AO37" i="17"/>
  <c r="AP37" i="17"/>
  <c r="AQ37" i="17"/>
  <c r="AR37" i="17"/>
  <c r="AS37" i="17"/>
  <c r="AT37" i="17"/>
  <c r="AU37" i="17"/>
  <c r="AV37" i="17"/>
  <c r="AW37" i="17"/>
  <c r="AX37" i="17"/>
  <c r="AY37" i="17"/>
  <c r="AZ37" i="17"/>
  <c r="BA37" i="17"/>
  <c r="BB37" i="17"/>
  <c r="BC37" i="17"/>
  <c r="AD38" i="17"/>
  <c r="AJ38" i="17"/>
  <c r="AK38" i="17"/>
  <c r="AL38" i="17"/>
  <c r="AM38" i="17"/>
  <c r="AN38" i="17"/>
  <c r="AO38" i="17"/>
  <c r="AP38" i="17"/>
  <c r="AQ38" i="17"/>
  <c r="AR38" i="17"/>
  <c r="AS38" i="17"/>
  <c r="AT38" i="17"/>
  <c r="AU38" i="17"/>
  <c r="AV38" i="17"/>
  <c r="AW38" i="17"/>
  <c r="AX38" i="17"/>
  <c r="AY38" i="17"/>
  <c r="AZ38" i="17"/>
  <c r="BA38" i="17"/>
  <c r="BB38" i="17"/>
  <c r="BC38" i="17"/>
  <c r="AD39" i="17"/>
  <c r="AJ39" i="17"/>
  <c r="AK39" i="17"/>
  <c r="AL39" i="17"/>
  <c r="AM39" i="17"/>
  <c r="AN39" i="17"/>
  <c r="AO39" i="17"/>
  <c r="AP39" i="17"/>
  <c r="AQ39" i="17"/>
  <c r="AR39" i="17"/>
  <c r="AS39" i="17"/>
  <c r="AT39" i="17"/>
  <c r="AU39" i="17"/>
  <c r="AV39" i="17"/>
  <c r="AW39" i="17"/>
  <c r="AX39" i="17"/>
  <c r="AY39" i="17"/>
  <c r="AZ39" i="17"/>
  <c r="BA39" i="17"/>
  <c r="BB39" i="17"/>
  <c r="BC39" i="17"/>
  <c r="AD40" i="17"/>
  <c r="AJ40" i="17"/>
  <c r="AK40" i="17"/>
  <c r="AL40" i="17"/>
  <c r="AM40" i="17"/>
  <c r="AN40" i="17"/>
  <c r="AO40" i="17"/>
  <c r="AP40" i="17"/>
  <c r="AQ40" i="17"/>
  <c r="AR40" i="17"/>
  <c r="AS40" i="17"/>
  <c r="AT40" i="17"/>
  <c r="AU40" i="17"/>
  <c r="AV40" i="17"/>
  <c r="AW40" i="17"/>
  <c r="AX40" i="17"/>
  <c r="AY40" i="17"/>
  <c r="AZ40" i="17"/>
  <c r="BA40" i="17"/>
  <c r="BB40" i="17"/>
  <c r="BC40" i="17"/>
  <c r="AD41" i="17"/>
  <c r="AJ41" i="17"/>
  <c r="AK41" i="17"/>
  <c r="AL41" i="17"/>
  <c r="AM41" i="17"/>
  <c r="AN41" i="17"/>
  <c r="AO41" i="17"/>
  <c r="AP41" i="17"/>
  <c r="AQ41" i="17"/>
  <c r="AR41" i="17"/>
  <c r="AS41" i="17"/>
  <c r="AT41" i="17"/>
  <c r="AU41" i="17"/>
  <c r="AV41" i="17"/>
  <c r="AW41" i="17"/>
  <c r="AX41" i="17"/>
  <c r="AY41" i="17"/>
  <c r="AZ41" i="17"/>
  <c r="BA41" i="17"/>
  <c r="BB41" i="17"/>
  <c r="BC41" i="17"/>
  <c r="AD42" i="17"/>
  <c r="AJ42" i="17"/>
  <c r="AK42" i="17"/>
  <c r="AL42" i="17"/>
  <c r="AM42" i="17"/>
  <c r="AN42" i="17"/>
  <c r="AO42" i="17"/>
  <c r="AP42" i="17"/>
  <c r="AQ42" i="17"/>
  <c r="AR42" i="17"/>
  <c r="AS42" i="17"/>
  <c r="AT42" i="17"/>
  <c r="AU42" i="17"/>
  <c r="AV42" i="17"/>
  <c r="AW42" i="17"/>
  <c r="AX42" i="17"/>
  <c r="AY42" i="17"/>
  <c r="AZ42" i="17"/>
  <c r="BA42" i="17"/>
  <c r="BB42" i="17"/>
  <c r="BC42" i="17"/>
  <c r="AD43" i="17"/>
  <c r="AJ43" i="17"/>
  <c r="AK43" i="17"/>
  <c r="AL43" i="17"/>
  <c r="AM43" i="17"/>
  <c r="AN43" i="17"/>
  <c r="AO43" i="17"/>
  <c r="AP43" i="17"/>
  <c r="AQ43" i="17"/>
  <c r="AR43" i="17"/>
  <c r="AS43" i="17"/>
  <c r="AT43" i="17"/>
  <c r="AU43" i="17"/>
  <c r="AV43" i="17"/>
  <c r="AW43" i="17"/>
  <c r="AX43" i="17"/>
  <c r="AY43" i="17"/>
  <c r="AZ43" i="17"/>
  <c r="BA43" i="17"/>
  <c r="BB43" i="17"/>
  <c r="BC43" i="17"/>
  <c r="AD44" i="17"/>
  <c r="AJ44" i="17"/>
  <c r="AK44" i="17"/>
  <c r="AL44" i="17"/>
  <c r="AM44" i="17"/>
  <c r="AN44" i="17"/>
  <c r="AO44" i="17"/>
  <c r="AP44" i="17"/>
  <c r="AQ44" i="17"/>
  <c r="AR44" i="17"/>
  <c r="AS44" i="17"/>
  <c r="AT44" i="17"/>
  <c r="AU44" i="17"/>
  <c r="AV44" i="17"/>
  <c r="AW44" i="17"/>
  <c r="AX44" i="17"/>
  <c r="AY44" i="17"/>
  <c r="AZ44" i="17"/>
  <c r="BA44" i="17"/>
  <c r="BB44" i="17"/>
  <c r="BC44" i="17"/>
  <c r="AD45" i="17"/>
  <c r="AJ45" i="17"/>
  <c r="AK45" i="17"/>
  <c r="AL45" i="17"/>
  <c r="AM45" i="17"/>
  <c r="AN45" i="17"/>
  <c r="AO45" i="17"/>
  <c r="AP45" i="17"/>
  <c r="AQ45" i="17"/>
  <c r="AR45" i="17"/>
  <c r="AS45" i="17"/>
  <c r="AT45" i="17"/>
  <c r="AU45" i="17"/>
  <c r="AV45" i="17"/>
  <c r="AW45" i="17"/>
  <c r="AX45" i="17"/>
  <c r="AY45" i="17"/>
  <c r="AZ45" i="17"/>
  <c r="BA45" i="17"/>
  <c r="BB45" i="17"/>
  <c r="BC45" i="17"/>
  <c r="AD46" i="17"/>
  <c r="AJ46" i="17"/>
  <c r="AK46" i="17"/>
  <c r="AL46" i="17"/>
  <c r="AM46" i="17"/>
  <c r="AN46" i="17"/>
  <c r="AO46" i="17"/>
  <c r="AP46" i="17"/>
  <c r="AQ46" i="17"/>
  <c r="AR46" i="17"/>
  <c r="AS46" i="17"/>
  <c r="AT46" i="17"/>
  <c r="AU46" i="17"/>
  <c r="AV46" i="17"/>
  <c r="AW46" i="17"/>
  <c r="AX46" i="17"/>
  <c r="AY46" i="17"/>
  <c r="AZ46" i="17"/>
  <c r="BA46" i="17"/>
  <c r="BB46" i="17"/>
  <c r="BC46" i="17"/>
  <c r="AD47" i="17"/>
  <c r="AJ47" i="17"/>
  <c r="AK47" i="17"/>
  <c r="AL47" i="17"/>
  <c r="AM47" i="17"/>
  <c r="AN47" i="17"/>
  <c r="AO47" i="17"/>
  <c r="AP47" i="17"/>
  <c r="AQ47" i="17"/>
  <c r="AR47" i="17"/>
  <c r="AS47" i="17"/>
  <c r="AT47" i="17"/>
  <c r="AU47" i="17"/>
  <c r="AV47" i="17"/>
  <c r="AW47" i="17"/>
  <c r="AX47" i="17"/>
  <c r="AY47" i="17"/>
  <c r="AZ47" i="17"/>
  <c r="BA47" i="17"/>
  <c r="BB47" i="17"/>
  <c r="BC47" i="17"/>
  <c r="AD48" i="17"/>
  <c r="AJ48" i="17"/>
  <c r="AK48" i="17"/>
  <c r="AL48" i="17"/>
  <c r="AM48" i="17"/>
  <c r="AN48" i="17"/>
  <c r="AO48" i="17"/>
  <c r="AP48" i="17"/>
  <c r="AQ48" i="17"/>
  <c r="AR48" i="17"/>
  <c r="AS48" i="17"/>
  <c r="AT48" i="17"/>
  <c r="AU48" i="17"/>
  <c r="AV48" i="17"/>
  <c r="AW48" i="17"/>
  <c r="AX48" i="17"/>
  <c r="AY48" i="17"/>
  <c r="AZ48" i="17"/>
  <c r="BA48" i="17"/>
  <c r="BB48" i="17"/>
  <c r="BC48" i="17"/>
  <c r="AD49" i="17"/>
  <c r="AJ49" i="17"/>
  <c r="AK49" i="17"/>
  <c r="AL49" i="17"/>
  <c r="AM49" i="17"/>
  <c r="AN49" i="17"/>
  <c r="AO49" i="17"/>
  <c r="AP49" i="17"/>
  <c r="AQ49" i="17"/>
  <c r="AR49" i="17"/>
  <c r="AS49" i="17"/>
  <c r="AT49" i="17"/>
  <c r="AU49" i="17"/>
  <c r="AV49" i="17"/>
  <c r="AW49" i="17"/>
  <c r="AX49" i="17"/>
  <c r="AY49" i="17"/>
  <c r="AZ49" i="17"/>
  <c r="BA49" i="17"/>
  <c r="BB49" i="17"/>
  <c r="BC49" i="17"/>
  <c r="AD50" i="17"/>
  <c r="AJ50" i="17"/>
  <c r="AK50" i="17"/>
  <c r="AL50" i="17"/>
  <c r="AM50" i="17"/>
  <c r="AN50" i="17"/>
  <c r="AO50" i="17"/>
  <c r="AP50" i="17"/>
  <c r="AQ50" i="17"/>
  <c r="AR50" i="17"/>
  <c r="AS50" i="17"/>
  <c r="AT50" i="17"/>
  <c r="AU50" i="17"/>
  <c r="AV50" i="17"/>
  <c r="AW50" i="17"/>
  <c r="AX50" i="17"/>
  <c r="AY50" i="17"/>
  <c r="AZ50" i="17"/>
  <c r="BA50" i="17"/>
  <c r="BB50" i="17"/>
  <c r="BC50" i="17"/>
  <c r="AD51" i="17"/>
  <c r="AJ51" i="17"/>
  <c r="AK51" i="17"/>
  <c r="AL51" i="17"/>
  <c r="AM51" i="17"/>
  <c r="AN51" i="17"/>
  <c r="AO51" i="17"/>
  <c r="AP51" i="17"/>
  <c r="AQ51" i="17"/>
  <c r="AR51" i="17"/>
  <c r="AS51" i="17"/>
  <c r="AT51" i="17"/>
  <c r="AU51" i="17"/>
  <c r="AV51" i="17"/>
  <c r="AW51" i="17"/>
  <c r="AX51" i="17"/>
  <c r="AY51" i="17"/>
  <c r="AZ51" i="17"/>
  <c r="BA51" i="17"/>
  <c r="BB51" i="17"/>
  <c r="BC51" i="17"/>
  <c r="AD52" i="17"/>
  <c r="AJ52" i="17"/>
  <c r="AK52" i="17"/>
  <c r="AL52" i="17"/>
  <c r="AM52" i="17"/>
  <c r="AN52" i="17"/>
  <c r="AO52" i="17"/>
  <c r="AP52" i="17"/>
  <c r="AQ52" i="17"/>
  <c r="AR52" i="17"/>
  <c r="AS52" i="17"/>
  <c r="AT52" i="17"/>
  <c r="AU52" i="17"/>
  <c r="AV52" i="17"/>
  <c r="AW52" i="17"/>
  <c r="AX52" i="17"/>
  <c r="AY52" i="17"/>
  <c r="AZ52" i="17"/>
  <c r="BA52" i="17"/>
  <c r="BB52" i="17"/>
  <c r="BC52" i="17"/>
  <c r="AD53" i="17"/>
  <c r="AJ53" i="17"/>
  <c r="AK53" i="17"/>
  <c r="AL53" i="17"/>
  <c r="AM53" i="17"/>
  <c r="AN53" i="17"/>
  <c r="AO53" i="17"/>
  <c r="AP53" i="17"/>
  <c r="AQ53" i="17"/>
  <c r="AR53" i="17"/>
  <c r="AS53" i="17"/>
  <c r="AT53" i="17"/>
  <c r="AU53" i="17"/>
  <c r="AV53" i="17"/>
  <c r="AW53" i="17"/>
  <c r="AX53" i="17"/>
  <c r="AY53" i="17"/>
  <c r="AZ53" i="17"/>
  <c r="BA53" i="17"/>
  <c r="BB53" i="17"/>
  <c r="BC53" i="17"/>
  <c r="AD54" i="17"/>
  <c r="AJ54" i="17"/>
  <c r="AK54" i="17"/>
  <c r="AL54" i="17"/>
  <c r="AM54" i="17"/>
  <c r="AN54" i="17"/>
  <c r="AO54" i="17"/>
  <c r="AP54" i="17"/>
  <c r="AQ54" i="17"/>
  <c r="AR54" i="17"/>
  <c r="AS54" i="17"/>
  <c r="AT54" i="17"/>
  <c r="AU54" i="17"/>
  <c r="AV54" i="17"/>
  <c r="AW54" i="17"/>
  <c r="AX54" i="17"/>
  <c r="AY54" i="17"/>
  <c r="AZ54" i="17"/>
  <c r="BA54" i="17"/>
  <c r="BB54" i="17"/>
  <c r="BC54" i="17"/>
  <c r="AD55" i="17"/>
  <c r="AJ55" i="17"/>
  <c r="AK55" i="17"/>
  <c r="AL55" i="17"/>
  <c r="AM55" i="17"/>
  <c r="AN55" i="17"/>
  <c r="AO55" i="17"/>
  <c r="AP55" i="17"/>
  <c r="AQ55" i="17"/>
  <c r="AR55" i="17"/>
  <c r="AS55" i="17"/>
  <c r="AT55" i="17"/>
  <c r="AU55" i="17"/>
  <c r="AV55" i="17"/>
  <c r="AW55" i="17"/>
  <c r="AX55" i="17"/>
  <c r="AY55" i="17"/>
  <c r="AZ55" i="17"/>
  <c r="BA55" i="17"/>
  <c r="BB55" i="17"/>
  <c r="BC55" i="17"/>
  <c r="AD56" i="17"/>
  <c r="AJ56" i="17"/>
  <c r="AK56" i="17"/>
  <c r="AL56" i="17"/>
  <c r="AM56" i="17"/>
  <c r="AN56" i="17"/>
  <c r="AO56" i="17"/>
  <c r="AP56" i="17"/>
  <c r="AQ56" i="17"/>
  <c r="AR56" i="17"/>
  <c r="AS56" i="17"/>
  <c r="AT56" i="17"/>
  <c r="AU56" i="17"/>
  <c r="AV56" i="17"/>
  <c r="AW56" i="17"/>
  <c r="AX56" i="17"/>
  <c r="AY56" i="17"/>
  <c r="AZ56" i="17"/>
  <c r="BA56" i="17"/>
  <c r="BB56" i="17"/>
  <c r="BC56" i="17"/>
  <c r="AD57" i="17"/>
  <c r="AJ57" i="17"/>
  <c r="AK57" i="17"/>
  <c r="AL57" i="17"/>
  <c r="AM57" i="17"/>
  <c r="AN57" i="17"/>
  <c r="AO57" i="17"/>
  <c r="AP57" i="17"/>
  <c r="AQ57" i="17"/>
  <c r="AR57" i="17"/>
  <c r="AS57" i="17"/>
  <c r="AT57" i="17"/>
  <c r="AU57" i="17"/>
  <c r="AV57" i="17"/>
  <c r="AW57" i="17"/>
  <c r="AX57" i="17"/>
  <c r="AY57" i="17"/>
  <c r="AZ57" i="17"/>
  <c r="BA57" i="17"/>
  <c r="BB57" i="17"/>
  <c r="BC57" i="17"/>
  <c r="AD58" i="17"/>
  <c r="AJ58" i="17"/>
  <c r="AK58" i="17"/>
  <c r="AL58" i="17"/>
  <c r="AM58" i="17"/>
  <c r="AN58" i="17"/>
  <c r="AO58" i="17"/>
  <c r="AP58" i="17"/>
  <c r="AQ58" i="17"/>
  <c r="AR58" i="17"/>
  <c r="AS58" i="17"/>
  <c r="AT58" i="17"/>
  <c r="AU58" i="17"/>
  <c r="AV58" i="17"/>
  <c r="AW58" i="17"/>
  <c r="AX58" i="17"/>
  <c r="AY58" i="17"/>
  <c r="AZ58" i="17"/>
  <c r="BA58" i="17"/>
  <c r="BB58" i="17"/>
  <c r="BC58" i="17"/>
  <c r="AD59" i="17"/>
  <c r="AJ59" i="17"/>
  <c r="AK59" i="17"/>
  <c r="AL59" i="17"/>
  <c r="AM59" i="17"/>
  <c r="AN59" i="17"/>
  <c r="AO59" i="17"/>
  <c r="AP59" i="17"/>
  <c r="AQ59" i="17"/>
  <c r="AR59" i="17"/>
  <c r="AS59" i="17"/>
  <c r="AT59" i="17"/>
  <c r="AU59" i="17"/>
  <c r="AV59" i="17"/>
  <c r="AW59" i="17"/>
  <c r="AX59" i="17"/>
  <c r="AY59" i="17"/>
  <c r="AZ59" i="17"/>
  <c r="BA59" i="17"/>
  <c r="BB59" i="17"/>
  <c r="BC59" i="17"/>
  <c r="AD60" i="17"/>
  <c r="AJ60" i="17"/>
  <c r="AK60" i="17"/>
  <c r="AL60" i="17"/>
  <c r="AM60" i="17"/>
  <c r="AN60" i="17"/>
  <c r="AO60" i="17"/>
  <c r="AP60" i="17"/>
  <c r="AQ60" i="17"/>
  <c r="AR60" i="17"/>
  <c r="AS60" i="17"/>
  <c r="AT60" i="17"/>
  <c r="AU60" i="17"/>
  <c r="AV60" i="17"/>
  <c r="AW60" i="17"/>
  <c r="AX60" i="17"/>
  <c r="AY60" i="17"/>
  <c r="AZ60" i="17"/>
  <c r="BA60" i="17"/>
  <c r="BB60" i="17"/>
  <c r="BC60" i="17"/>
  <c r="AK34" i="17"/>
  <c r="AL34" i="17"/>
  <c r="AM34" i="17"/>
  <c r="AN34" i="17"/>
  <c r="AO34" i="17"/>
  <c r="AP34" i="17"/>
  <c r="AQ34" i="17"/>
  <c r="AR34" i="17"/>
  <c r="AS34" i="17"/>
  <c r="AT34" i="17"/>
  <c r="AU34" i="17"/>
  <c r="AV34" i="17"/>
  <c r="AW34" i="17"/>
  <c r="AX34" i="17"/>
  <c r="AY34" i="17"/>
  <c r="AZ34" i="17"/>
  <c r="BA34" i="17"/>
  <c r="BB34" i="17"/>
  <c r="BC34" i="17"/>
  <c r="AD34" i="17"/>
  <c r="F35" i="17"/>
  <c r="AF35" i="17" s="1"/>
  <c r="G35" i="17"/>
  <c r="AG35" i="17" s="1"/>
  <c r="H35" i="17"/>
  <c r="AH35" i="17" s="1"/>
  <c r="I35" i="17"/>
  <c r="AI35" i="17" s="1"/>
  <c r="F36" i="17"/>
  <c r="G36" i="17"/>
  <c r="AG36" i="17" s="1"/>
  <c r="H36" i="17"/>
  <c r="AH36" i="17" s="1"/>
  <c r="I36" i="17"/>
  <c r="AI36" i="17" s="1"/>
  <c r="F37" i="17"/>
  <c r="AF37" i="17" s="1"/>
  <c r="G37" i="17"/>
  <c r="AG37" i="17" s="1"/>
  <c r="H37" i="17"/>
  <c r="AH37" i="17" s="1"/>
  <c r="I37" i="17"/>
  <c r="AI37" i="17" s="1"/>
  <c r="F38" i="17"/>
  <c r="G38" i="17"/>
  <c r="AG38" i="17" s="1"/>
  <c r="H38" i="17"/>
  <c r="AH38" i="17" s="1"/>
  <c r="I38" i="17"/>
  <c r="AI38" i="17" s="1"/>
  <c r="F39" i="17"/>
  <c r="AF39" i="17" s="1"/>
  <c r="G39" i="17"/>
  <c r="AG39" i="17" s="1"/>
  <c r="H39" i="17"/>
  <c r="AH39" i="17" s="1"/>
  <c r="I39" i="17"/>
  <c r="AI39" i="17" s="1"/>
  <c r="F40" i="17"/>
  <c r="G40" i="17"/>
  <c r="AG40" i="17" s="1"/>
  <c r="H40" i="17"/>
  <c r="AH40" i="17" s="1"/>
  <c r="I40" i="17"/>
  <c r="AI40" i="17" s="1"/>
  <c r="F41" i="17"/>
  <c r="AF41" i="17" s="1"/>
  <c r="G41" i="17"/>
  <c r="AG41" i="17" s="1"/>
  <c r="H41" i="17"/>
  <c r="AH41" i="17" s="1"/>
  <c r="I41" i="17"/>
  <c r="AI41" i="17" s="1"/>
  <c r="F42" i="17"/>
  <c r="G42" i="17"/>
  <c r="AG42" i="17" s="1"/>
  <c r="H42" i="17"/>
  <c r="AH42" i="17" s="1"/>
  <c r="I42" i="17"/>
  <c r="AI42" i="17" s="1"/>
  <c r="F43" i="17"/>
  <c r="AF43" i="17" s="1"/>
  <c r="G43" i="17"/>
  <c r="AG43" i="17" s="1"/>
  <c r="H43" i="17"/>
  <c r="AH43" i="17" s="1"/>
  <c r="I43" i="17"/>
  <c r="AI43" i="17" s="1"/>
  <c r="F44" i="17"/>
  <c r="G44" i="17"/>
  <c r="AG44" i="17" s="1"/>
  <c r="H44" i="17"/>
  <c r="AH44" i="17" s="1"/>
  <c r="I44" i="17"/>
  <c r="AI44" i="17" s="1"/>
  <c r="F45" i="17"/>
  <c r="AF45" i="17" s="1"/>
  <c r="G45" i="17"/>
  <c r="AG45" i="17" s="1"/>
  <c r="H45" i="17"/>
  <c r="AH45" i="17" s="1"/>
  <c r="I45" i="17"/>
  <c r="AI45" i="17" s="1"/>
  <c r="F46" i="17"/>
  <c r="G46" i="17"/>
  <c r="AG46" i="17" s="1"/>
  <c r="H46" i="17"/>
  <c r="AH46" i="17" s="1"/>
  <c r="I46" i="17"/>
  <c r="AI46" i="17" s="1"/>
  <c r="F47" i="17"/>
  <c r="AF47" i="17" s="1"/>
  <c r="G47" i="17"/>
  <c r="AG47" i="17" s="1"/>
  <c r="H47" i="17"/>
  <c r="AH47" i="17" s="1"/>
  <c r="I47" i="17"/>
  <c r="AI47" i="17" s="1"/>
  <c r="F48" i="17"/>
  <c r="G48" i="17"/>
  <c r="AG48" i="17" s="1"/>
  <c r="H48" i="17"/>
  <c r="AH48" i="17" s="1"/>
  <c r="I48" i="17"/>
  <c r="AI48" i="17" s="1"/>
  <c r="F49" i="17"/>
  <c r="AF49" i="17" s="1"/>
  <c r="G49" i="17"/>
  <c r="AG49" i="17" s="1"/>
  <c r="H49" i="17"/>
  <c r="AH49" i="17" s="1"/>
  <c r="I49" i="17"/>
  <c r="AI49" i="17" s="1"/>
  <c r="F50" i="17"/>
  <c r="G50" i="17"/>
  <c r="AG50" i="17" s="1"/>
  <c r="H50" i="17"/>
  <c r="AH50" i="17" s="1"/>
  <c r="I50" i="17"/>
  <c r="AI50" i="17" s="1"/>
  <c r="F51" i="17"/>
  <c r="AF51" i="17" s="1"/>
  <c r="G51" i="17"/>
  <c r="AG51" i="17" s="1"/>
  <c r="H51" i="17"/>
  <c r="AH51" i="17" s="1"/>
  <c r="I51" i="17"/>
  <c r="AI51" i="17" s="1"/>
  <c r="F52" i="17"/>
  <c r="G52" i="17"/>
  <c r="AG52" i="17" s="1"/>
  <c r="H52" i="17"/>
  <c r="AH52" i="17" s="1"/>
  <c r="I52" i="17"/>
  <c r="AI52" i="17" s="1"/>
  <c r="F53" i="17"/>
  <c r="AF53" i="17" s="1"/>
  <c r="G53" i="17"/>
  <c r="AG53" i="17" s="1"/>
  <c r="H53" i="17"/>
  <c r="AH53" i="17" s="1"/>
  <c r="I53" i="17"/>
  <c r="AI53" i="17" s="1"/>
  <c r="F54" i="17"/>
  <c r="G54" i="17"/>
  <c r="AG54" i="17" s="1"/>
  <c r="H54" i="17"/>
  <c r="AH54" i="17" s="1"/>
  <c r="I54" i="17"/>
  <c r="AI54" i="17" s="1"/>
  <c r="F55" i="17"/>
  <c r="G55" i="17"/>
  <c r="AG55" i="17" s="1"/>
  <c r="H55" i="17"/>
  <c r="AH55" i="17" s="1"/>
  <c r="I55" i="17"/>
  <c r="AI55" i="17" s="1"/>
  <c r="F56" i="17"/>
  <c r="G56" i="17"/>
  <c r="AG56" i="17" s="1"/>
  <c r="H56" i="17"/>
  <c r="AH56" i="17" s="1"/>
  <c r="I56" i="17"/>
  <c r="AI56" i="17" s="1"/>
  <c r="F57" i="17"/>
  <c r="G57" i="17"/>
  <c r="AG57" i="17" s="1"/>
  <c r="H57" i="17"/>
  <c r="AH57" i="17" s="1"/>
  <c r="I57" i="17"/>
  <c r="AI57" i="17" s="1"/>
  <c r="F58" i="17"/>
  <c r="G58" i="17"/>
  <c r="AG58" i="17" s="1"/>
  <c r="H58" i="17"/>
  <c r="AH58" i="17" s="1"/>
  <c r="I58" i="17"/>
  <c r="AI58" i="17" s="1"/>
  <c r="F59" i="17"/>
  <c r="AF59" i="17" s="1"/>
  <c r="G59" i="17"/>
  <c r="AG59" i="17" s="1"/>
  <c r="H59" i="17"/>
  <c r="AH59" i="17" s="1"/>
  <c r="I59" i="17"/>
  <c r="AI59" i="17" s="1"/>
  <c r="F60" i="17"/>
  <c r="G60" i="17"/>
  <c r="AG60" i="17" s="1"/>
  <c r="H60" i="17"/>
  <c r="AH60" i="17" s="1"/>
  <c r="I60" i="17"/>
  <c r="AI60" i="17" s="1"/>
  <c r="I34" i="17"/>
  <c r="AI34" i="17" s="1"/>
  <c r="G34" i="17"/>
  <c r="AG34" i="17" s="1"/>
  <c r="H34" i="17"/>
  <c r="AH34" i="17" s="1"/>
  <c r="F34" i="17"/>
  <c r="AF34" i="17" s="1"/>
  <c r="BC93" i="17" l="1"/>
  <c r="BC92" i="17" s="1"/>
  <c r="AU93" i="17"/>
  <c r="AU92" i="17" s="1"/>
  <c r="AL93" i="17"/>
  <c r="AL92" i="17" s="1"/>
  <c r="BB93" i="17"/>
  <c r="BB92" i="17" s="1"/>
  <c r="AT93" i="17"/>
  <c r="AT92" i="17" s="1"/>
  <c r="AS93" i="17"/>
  <c r="AS92" i="17" s="1"/>
  <c r="AK93" i="17"/>
  <c r="AK92" i="17" s="1"/>
  <c r="BA93" i="17"/>
  <c r="BA92" i="17" s="1"/>
  <c r="AG93" i="17"/>
  <c r="AG92" i="17" s="1"/>
  <c r="G93" i="17"/>
  <c r="G92" i="17" s="1"/>
  <c r="AR93" i="17"/>
  <c r="AR92" i="17" s="1"/>
  <c r="AZ93" i="17"/>
  <c r="AZ92" i="17" s="1"/>
  <c r="M93" i="17"/>
  <c r="M92" i="17" s="1"/>
  <c r="AH93" i="17"/>
  <c r="AH92" i="17" s="1"/>
  <c r="AD93" i="17"/>
  <c r="AD92" i="17" s="1"/>
  <c r="AQ93" i="17"/>
  <c r="AQ92" i="17" s="1"/>
  <c r="AY93" i="17"/>
  <c r="AY92" i="17" s="1"/>
  <c r="I93" i="17"/>
  <c r="I92" i="17" s="1"/>
  <c r="AP93" i="17"/>
  <c r="AP92" i="17" s="1"/>
  <c r="AX93" i="17"/>
  <c r="AX92" i="17" s="1"/>
  <c r="AO93" i="17"/>
  <c r="AO92" i="17" s="1"/>
  <c r="AW93" i="17"/>
  <c r="AW92" i="17" s="1"/>
  <c r="AP111" i="17"/>
  <c r="BB111" i="17"/>
  <c r="AR111" i="17"/>
  <c r="BC111" i="17"/>
  <c r="F99" i="17"/>
  <c r="AZ99" i="17"/>
  <c r="AT111" i="17"/>
  <c r="AD111" i="17"/>
  <c r="F111" i="17"/>
  <c r="AJ99" i="17"/>
  <c r="AU111" i="17"/>
  <c r="AR99" i="17"/>
  <c r="J93" i="17"/>
  <c r="J92" i="17" s="1"/>
  <c r="AG99" i="17"/>
  <c r="AN99" i="17"/>
  <c r="AK111" i="17"/>
  <c r="AW111" i="17"/>
  <c r="AJ111" i="17"/>
  <c r="AV111" i="17"/>
  <c r="AL111" i="17"/>
  <c r="AX111" i="17"/>
  <c r="AM111" i="17"/>
  <c r="AY111" i="17"/>
  <c r="AO111" i="17"/>
  <c r="BA111" i="17"/>
  <c r="AN111" i="17"/>
  <c r="AZ111" i="17"/>
  <c r="AD72" i="17"/>
  <c r="AD71" i="17" s="1"/>
  <c r="I111" i="17"/>
  <c r="H99" i="17"/>
  <c r="AV99" i="17"/>
  <c r="AQ111" i="17"/>
  <c r="AS111" i="17"/>
  <c r="AH111" i="17"/>
  <c r="AF111" i="17"/>
  <c r="AG111" i="17"/>
  <c r="H111" i="17"/>
  <c r="G111" i="17"/>
  <c r="BC99" i="17"/>
  <c r="AY99" i="17"/>
  <c r="AU99" i="17"/>
  <c r="AQ99" i="17"/>
  <c r="AM99" i="17"/>
  <c r="AI99" i="17"/>
  <c r="BB99" i="17"/>
  <c r="AX99" i="17"/>
  <c r="AT99" i="17"/>
  <c r="AP99" i="17"/>
  <c r="AL99" i="17"/>
  <c r="BA99" i="17"/>
  <c r="AW99" i="17"/>
  <c r="AS99" i="17"/>
  <c r="AO99" i="17"/>
  <c r="AK99" i="17"/>
  <c r="I99" i="17"/>
  <c r="G99" i="17"/>
  <c r="E51" i="17"/>
  <c r="AE51" i="17" s="1"/>
  <c r="E35" i="17"/>
  <c r="AE35" i="17" s="1"/>
  <c r="E60" i="17"/>
  <c r="AE60" i="17" s="1"/>
  <c r="AF60" i="17"/>
  <c r="E59" i="17"/>
  <c r="AE59" i="17" s="1"/>
  <c r="E58" i="17"/>
  <c r="AE58" i="17" s="1"/>
  <c r="AF58" i="17"/>
  <c r="E57" i="17"/>
  <c r="AE57" i="17" s="1"/>
  <c r="E56" i="17"/>
  <c r="AE56" i="17" s="1"/>
  <c r="AF56" i="17"/>
  <c r="E55" i="17"/>
  <c r="AE55" i="17" s="1"/>
  <c r="E54" i="17"/>
  <c r="AE54" i="17" s="1"/>
  <c r="AF54" i="17"/>
  <c r="AF55" i="17"/>
  <c r="AF57" i="17"/>
  <c r="E53" i="17"/>
  <c r="AE53" i="17" s="1"/>
  <c r="E52" i="17"/>
  <c r="AE52" i="17" s="1"/>
  <c r="E50" i="17"/>
  <c r="AE50" i="17" s="1"/>
  <c r="E49" i="17"/>
  <c r="AE49" i="17" s="1"/>
  <c r="E48" i="17"/>
  <c r="AE48" i="17" s="1"/>
  <c r="E47" i="17"/>
  <c r="AE47" i="17" s="1"/>
  <c r="E46" i="17"/>
  <c r="AE46" i="17" s="1"/>
  <c r="E45" i="17"/>
  <c r="AE45" i="17" s="1"/>
  <c r="E44" i="17"/>
  <c r="AE44" i="17" s="1"/>
  <c r="E43" i="17"/>
  <c r="AE43" i="17" s="1"/>
  <c r="E42" i="17"/>
  <c r="AE42" i="17" s="1"/>
  <c r="E41" i="17"/>
  <c r="AE41" i="17" s="1"/>
  <c r="E40" i="17"/>
  <c r="AE40" i="17" s="1"/>
  <c r="E39" i="17"/>
  <c r="AE39" i="17" s="1"/>
  <c r="E38" i="17"/>
  <c r="AE38" i="17" s="1"/>
  <c r="E37" i="17"/>
  <c r="AE37" i="17" s="1"/>
  <c r="E36" i="17"/>
  <c r="AE36" i="17" s="1"/>
  <c r="AF52" i="17"/>
  <c r="AF50" i="17"/>
  <c r="AF48" i="17"/>
  <c r="AF46" i="17"/>
  <c r="AF44" i="17"/>
  <c r="AF42" i="17"/>
  <c r="AF40" i="17"/>
  <c r="AF38" i="17"/>
  <c r="AF36" i="17"/>
  <c r="E34" i="17"/>
  <c r="AE34" i="17" s="1"/>
  <c r="AF93" i="17" l="1"/>
  <c r="AF92" i="17" s="1"/>
  <c r="AI93" i="17"/>
  <c r="AI92" i="17" s="1"/>
  <c r="AE93" i="17"/>
  <c r="AE92" i="17" s="1"/>
  <c r="E93" i="17"/>
  <c r="E92" i="17" s="1"/>
  <c r="H93" i="17"/>
  <c r="H92" i="17" s="1"/>
  <c r="AI111" i="17"/>
  <c r="AH99" i="17"/>
  <c r="AF99" i="17"/>
  <c r="E111" i="17"/>
  <c r="AE111" i="17"/>
  <c r="E99" i="17"/>
  <c r="AE99" i="17"/>
  <c r="AJ93" i="17" l="1"/>
  <c r="AJ92" i="17" s="1"/>
  <c r="E33" i="17"/>
  <c r="E32" i="17" s="1"/>
  <c r="F33" i="17"/>
  <c r="F32" i="17" s="1"/>
  <c r="G33" i="17"/>
  <c r="G32" i="17" s="1"/>
  <c r="H33" i="17"/>
  <c r="H32" i="17" s="1"/>
  <c r="I33" i="17"/>
  <c r="I32" i="17" s="1"/>
  <c r="J33" i="17"/>
  <c r="J32" i="17" s="1"/>
  <c r="K33" i="17"/>
  <c r="K32" i="17" s="1"/>
  <c r="L33" i="17"/>
  <c r="L32" i="17" s="1"/>
  <c r="M33" i="17"/>
  <c r="M32" i="17" s="1"/>
  <c r="N33" i="17"/>
  <c r="N32" i="17" s="1"/>
  <c r="O33" i="17"/>
  <c r="O32" i="17" s="1"/>
  <c r="P33" i="17"/>
  <c r="P32" i="17" s="1"/>
  <c r="Q33" i="17"/>
  <c r="Q32" i="17" s="1"/>
  <c r="R33" i="17"/>
  <c r="R32" i="17" s="1"/>
  <c r="S33" i="17"/>
  <c r="S32" i="17" s="1"/>
  <c r="T33" i="17"/>
  <c r="T32" i="17" s="1"/>
  <c r="U33" i="17"/>
  <c r="U32" i="17" s="1"/>
  <c r="V33" i="17"/>
  <c r="V32" i="17" s="1"/>
  <c r="W33" i="17"/>
  <c r="W32" i="17" s="1"/>
  <c r="X33" i="17"/>
  <c r="X32" i="17" s="1"/>
  <c r="Y33" i="17"/>
  <c r="Y32" i="17" s="1"/>
  <c r="Z33" i="17"/>
  <c r="Z32" i="17" s="1"/>
  <c r="AA33" i="17"/>
  <c r="AA32" i="17" s="1"/>
  <c r="AB33" i="17"/>
  <c r="AB32" i="17" s="1"/>
  <c r="AC33" i="17"/>
  <c r="AC32" i="17" s="1"/>
  <c r="AD33" i="17"/>
  <c r="AD32" i="17" s="1"/>
  <c r="AE33" i="17"/>
  <c r="AE32" i="17" s="1"/>
  <c r="AF33" i="17"/>
  <c r="AF32" i="17" s="1"/>
  <c r="AG33" i="17"/>
  <c r="AG32" i="17" s="1"/>
  <c r="AH33" i="17"/>
  <c r="AH32" i="17" s="1"/>
  <c r="AI33" i="17"/>
  <c r="AI32" i="17" s="1"/>
  <c r="AJ33" i="17"/>
  <c r="AJ32" i="17" s="1"/>
  <c r="AK33" i="17"/>
  <c r="AK32" i="17" s="1"/>
  <c r="AL33" i="17"/>
  <c r="AL32" i="17" s="1"/>
  <c r="AM33" i="17"/>
  <c r="AM32" i="17" s="1"/>
  <c r="AN33" i="17"/>
  <c r="AN32" i="17" s="1"/>
  <c r="AO33" i="17"/>
  <c r="AO32" i="17" s="1"/>
  <c r="AP33" i="17"/>
  <c r="AP32" i="17" s="1"/>
  <c r="AQ33" i="17"/>
  <c r="AQ32" i="17" s="1"/>
  <c r="AR33" i="17"/>
  <c r="AR32" i="17" s="1"/>
  <c r="AS33" i="17"/>
  <c r="AS32" i="17" s="1"/>
  <c r="AT33" i="17"/>
  <c r="AT32" i="17" s="1"/>
  <c r="AU33" i="17"/>
  <c r="AU32" i="17" s="1"/>
  <c r="AV33" i="17"/>
  <c r="AV32" i="17" s="1"/>
  <c r="AW33" i="17"/>
  <c r="AW32" i="17" s="1"/>
  <c r="AX33" i="17"/>
  <c r="AX32" i="17" s="1"/>
  <c r="AY33" i="17"/>
  <c r="AY32" i="17" s="1"/>
  <c r="AZ33" i="17"/>
  <c r="AZ32" i="17" s="1"/>
  <c r="BA33" i="17"/>
  <c r="BA32" i="17" s="1"/>
  <c r="BB33" i="17"/>
  <c r="BB32" i="17" s="1"/>
  <c r="BC33" i="17"/>
  <c r="BC32" i="17" s="1"/>
  <c r="D33" i="17"/>
  <c r="D32" i="17" s="1"/>
  <c r="E24" i="17" l="1"/>
  <c r="F24" i="17"/>
  <c r="G24" i="17"/>
  <c r="H24" i="17"/>
  <c r="I24" i="17"/>
  <c r="J24" i="17"/>
  <c r="K24" i="17"/>
  <c r="L24" i="17"/>
  <c r="M24" i="17"/>
  <c r="N24" i="17"/>
  <c r="O24" i="17"/>
  <c r="P24" i="17"/>
  <c r="Q24" i="17"/>
  <c r="R24" i="17"/>
  <c r="S24" i="17"/>
  <c r="T24" i="17"/>
  <c r="U24" i="17"/>
  <c r="V24" i="17"/>
  <c r="W24" i="17"/>
  <c r="X24" i="17"/>
  <c r="Y24" i="17"/>
  <c r="Z24" i="17"/>
  <c r="AA24" i="17"/>
  <c r="AB24" i="17"/>
  <c r="AC24" i="17"/>
  <c r="AD24" i="17"/>
  <c r="AE24" i="17"/>
  <c r="AF24" i="17"/>
  <c r="AG24" i="17"/>
  <c r="AH24" i="17"/>
  <c r="AI24" i="17"/>
  <c r="AJ24" i="17"/>
  <c r="AK24" i="17"/>
  <c r="AL24" i="17"/>
  <c r="AM24" i="17"/>
  <c r="AN24" i="17"/>
  <c r="AO24" i="17"/>
  <c r="AP24" i="17"/>
  <c r="AQ24" i="17"/>
  <c r="AR24" i="17"/>
  <c r="AS24" i="17"/>
  <c r="AT24" i="17"/>
  <c r="AU24" i="17"/>
  <c r="AV24" i="17"/>
  <c r="AW24" i="17"/>
  <c r="AX24" i="17"/>
  <c r="AY24" i="17"/>
  <c r="AZ24" i="17"/>
  <c r="BA24" i="17"/>
  <c r="BB24" i="17"/>
  <c r="BC24" i="17"/>
  <c r="D24" i="17"/>
  <c r="D71" i="17" l="1"/>
  <c r="E23" i="17"/>
  <c r="F23" i="17"/>
  <c r="G23" i="17"/>
  <c r="H23" i="17"/>
  <c r="I23" i="17"/>
  <c r="J23" i="17"/>
  <c r="K23" i="17"/>
  <c r="L23" i="17"/>
  <c r="M23" i="17"/>
  <c r="N23" i="17"/>
  <c r="O23" i="17"/>
  <c r="P23" i="17"/>
  <c r="Q23" i="17"/>
  <c r="R23" i="17"/>
  <c r="S23" i="17"/>
  <c r="T23" i="17"/>
  <c r="U23" i="17"/>
  <c r="V23" i="17"/>
  <c r="W23" i="17"/>
  <c r="X23" i="17"/>
  <c r="Y23" i="17"/>
  <c r="Z23" i="17"/>
  <c r="AA23" i="17"/>
  <c r="AB23" i="17"/>
  <c r="AC23" i="17"/>
  <c r="AE23" i="17"/>
  <c r="AF23" i="17"/>
  <c r="AG23" i="17"/>
  <c r="AH23" i="17"/>
  <c r="AI23" i="17"/>
  <c r="AJ23" i="17"/>
  <c r="AK23" i="17"/>
  <c r="AL23" i="17"/>
  <c r="AM23" i="17"/>
  <c r="AN23" i="17"/>
  <c r="AO23" i="17"/>
  <c r="AP23" i="17"/>
  <c r="AQ23" i="17"/>
  <c r="AR23" i="17"/>
  <c r="AS23" i="17"/>
  <c r="AT23" i="17"/>
  <c r="AU23" i="17"/>
  <c r="AV23" i="17"/>
  <c r="AW23" i="17"/>
  <c r="AX23" i="17"/>
  <c r="AY23" i="17"/>
  <c r="AZ23" i="17"/>
  <c r="BA23" i="17"/>
  <c r="BB23" i="17"/>
  <c r="BC23" i="17"/>
  <c r="AD99" i="17" l="1"/>
  <c r="AD23" i="17" s="1"/>
  <c r="D99" i="17"/>
  <c r="D23" i="17" s="1"/>
  <c r="D31" i="17"/>
  <c r="D22" i="17" s="1"/>
  <c r="D20" i="17" l="1"/>
  <c r="AD31" i="17"/>
  <c r="AD22" i="17" s="1"/>
  <c r="AD20" i="17" s="1"/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C19" i="17" l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  <c r="L72" i="17" l="1"/>
  <c r="L71" i="17" s="1"/>
  <c r="L31" i="17" s="1"/>
  <c r="L22" i="17" s="1"/>
  <c r="L20" i="17" s="1"/>
  <c r="R72" i="17"/>
  <c r="R71" i="17" s="1"/>
  <c r="R31" i="17" s="1"/>
  <c r="R22" i="17" s="1"/>
  <c r="R20" i="17" s="1"/>
  <c r="AR72" i="17"/>
  <c r="AR71" i="17" s="1"/>
  <c r="AR31" i="17" s="1"/>
  <c r="AR22" i="17" s="1"/>
  <c r="AR20" i="17" s="1"/>
  <c r="X72" i="17"/>
  <c r="X71" i="17" s="1"/>
  <c r="X31" i="17" s="1"/>
  <c r="X22" i="17" s="1"/>
  <c r="X20" i="17" s="1"/>
  <c r="Q72" i="17"/>
  <c r="Q71" i="17" s="1"/>
  <c r="Q31" i="17" s="1"/>
  <c r="Q22" i="17" s="1"/>
  <c r="Q20" i="17" s="1"/>
  <c r="K72" i="17"/>
  <c r="K71" i="17" s="1"/>
  <c r="K31" i="17" s="1"/>
  <c r="K22" i="17" s="1"/>
  <c r="K20" i="17" s="1"/>
  <c r="O72" i="17"/>
  <c r="O71" i="17" s="1"/>
  <c r="O31" i="17" s="1"/>
  <c r="O22" i="17" s="1"/>
  <c r="O20" i="17" s="1"/>
  <c r="AC72" i="17"/>
  <c r="AC71" i="17" s="1"/>
  <c r="AC31" i="17" s="1"/>
  <c r="AC22" i="17" s="1"/>
  <c r="AC20" i="17" s="1"/>
  <c r="V72" i="17"/>
  <c r="V71" i="17" s="1"/>
  <c r="V31" i="17" s="1"/>
  <c r="V22" i="17" s="1"/>
  <c r="V20" i="17" s="1"/>
  <c r="U72" i="17"/>
  <c r="U71" i="17" s="1"/>
  <c r="U31" i="17" s="1"/>
  <c r="U22" i="17" s="1"/>
  <c r="U20" i="17" s="1"/>
  <c r="W72" i="17"/>
  <c r="W71" i="17" s="1"/>
  <c r="W31" i="17" s="1"/>
  <c r="W22" i="17" s="1"/>
  <c r="W20" i="17" s="1"/>
  <c r="AK72" i="17"/>
  <c r="AK71" i="17" s="1"/>
  <c r="AK31" i="17" s="1"/>
  <c r="AK22" i="17" s="1"/>
  <c r="AK20" i="17" s="1"/>
  <c r="M72" i="17"/>
  <c r="M71" i="17" s="1"/>
  <c r="M31" i="17" s="1"/>
  <c r="M22" i="17" s="1"/>
  <c r="M20" i="17" s="1"/>
  <c r="Z72" i="17"/>
  <c r="Z71" i="17" s="1"/>
  <c r="Z31" i="17" s="1"/>
  <c r="Z22" i="17" s="1"/>
  <c r="Z20" i="17" s="1"/>
  <c r="N72" i="17"/>
  <c r="N71" i="17" s="1"/>
  <c r="N31" i="17" s="1"/>
  <c r="N22" i="17" s="1"/>
  <c r="N20" i="17" s="1"/>
  <c r="J72" i="17"/>
  <c r="J71" i="17" s="1"/>
  <c r="J31" i="17" s="1"/>
  <c r="J22" i="17" s="1"/>
  <c r="J20" i="17" s="1"/>
  <c r="S72" i="17"/>
  <c r="S71" i="17" s="1"/>
  <c r="S31" i="17" s="1"/>
  <c r="S22" i="17" s="1"/>
  <c r="S20" i="17" s="1"/>
  <c r="BA72" i="17"/>
  <c r="BA71" i="17" s="1"/>
  <c r="BA31" i="17" s="1"/>
  <c r="BA22" i="17" s="1"/>
  <c r="BA20" i="17" s="1"/>
  <c r="P72" i="17"/>
  <c r="P71" i="17" s="1"/>
  <c r="P31" i="17" s="1"/>
  <c r="P22" i="17" s="1"/>
  <c r="P20" i="17" s="1"/>
  <c r="AP72" i="17"/>
  <c r="AP71" i="17" s="1"/>
  <c r="AP31" i="17" s="1"/>
  <c r="AP22" i="17" s="1"/>
  <c r="AP20" i="17" s="1"/>
  <c r="T72" i="17"/>
  <c r="T71" i="17" s="1"/>
  <c r="T31" i="17" s="1"/>
  <c r="T22" i="17" s="1"/>
  <c r="T20" i="17" s="1"/>
  <c r="AS72" i="17"/>
  <c r="AS71" i="17" s="1"/>
  <c r="AS31" i="17" s="1"/>
  <c r="AS22" i="17" s="1"/>
  <c r="AS20" i="17" s="1"/>
  <c r="AA72" i="17"/>
  <c r="AA71" i="17" s="1"/>
  <c r="AA31" i="17" s="1"/>
  <c r="AA22" i="17" s="1"/>
  <c r="AA20" i="17" s="1"/>
  <c r="AB72" i="17"/>
  <c r="AB71" i="17" s="1"/>
  <c r="AB31" i="17" s="1"/>
  <c r="AB22" i="17" s="1"/>
  <c r="AB20" i="17" s="1"/>
  <c r="Y72" i="17"/>
  <c r="Y71" i="17" s="1"/>
  <c r="Y31" i="17" s="1"/>
  <c r="Y22" i="17" s="1"/>
  <c r="Y20" i="17" s="1"/>
  <c r="H72" i="17" l="1"/>
  <c r="H71" i="17" s="1"/>
  <c r="H31" i="17" s="1"/>
  <c r="H22" i="17" s="1"/>
  <c r="H20" i="17" s="1"/>
  <c r="AZ72" i="17"/>
  <c r="AZ71" i="17" s="1"/>
  <c r="AZ31" i="17" s="1"/>
  <c r="AZ22" i="17" s="1"/>
  <c r="AZ20" i="17" s="1"/>
  <c r="AJ72" i="17"/>
  <c r="AJ71" i="17" s="1"/>
  <c r="AJ31" i="17" s="1"/>
  <c r="AJ22" i="17" s="1"/>
  <c r="AJ20" i="17" s="1"/>
  <c r="AM72" i="17"/>
  <c r="AM71" i="17" s="1"/>
  <c r="AM31" i="17" s="1"/>
  <c r="AM22" i="17" s="1"/>
  <c r="AM20" i="17" s="1"/>
  <c r="G72" i="17"/>
  <c r="G71" i="17" s="1"/>
  <c r="G31" i="17" s="1"/>
  <c r="G22" i="17" s="1"/>
  <c r="G20" i="17" s="1"/>
  <c r="AO72" i="17"/>
  <c r="AO71" i="17" s="1"/>
  <c r="AO31" i="17" s="1"/>
  <c r="AO22" i="17" s="1"/>
  <c r="AO20" i="17" s="1"/>
  <c r="AW72" i="17"/>
  <c r="AW71" i="17" s="1"/>
  <c r="AW31" i="17" s="1"/>
  <c r="AW22" i="17" s="1"/>
  <c r="AW20" i="17" s="1"/>
  <c r="AL72" i="17"/>
  <c r="AL71" i="17" s="1"/>
  <c r="AL31" i="17" s="1"/>
  <c r="AL22" i="17" s="1"/>
  <c r="AL20" i="17" s="1"/>
  <c r="AV72" i="17"/>
  <c r="AV71" i="17" s="1"/>
  <c r="AV31" i="17" s="1"/>
  <c r="AV22" i="17" s="1"/>
  <c r="AV20" i="17" s="1"/>
  <c r="I72" i="17"/>
  <c r="I71" i="17" s="1"/>
  <c r="I31" i="17" s="1"/>
  <c r="I22" i="17" s="1"/>
  <c r="I20" i="17" s="1"/>
  <c r="AG72" i="17"/>
  <c r="AG71" i="17" s="1"/>
  <c r="AG31" i="17" s="1"/>
  <c r="AG22" i="17" s="1"/>
  <c r="AG20" i="17" s="1"/>
  <c r="BC72" i="17"/>
  <c r="BC71" i="17" s="1"/>
  <c r="BC31" i="17" s="1"/>
  <c r="BC22" i="17" s="1"/>
  <c r="BC20" i="17" s="1"/>
  <c r="BB72" i="17"/>
  <c r="BB71" i="17" s="1"/>
  <c r="BB31" i="17" s="1"/>
  <c r="BB22" i="17" s="1"/>
  <c r="BB20" i="17" s="1"/>
  <c r="AQ72" i="17"/>
  <c r="AQ71" i="17" s="1"/>
  <c r="AQ31" i="17" s="1"/>
  <c r="AQ22" i="17" s="1"/>
  <c r="AQ20" i="17" s="1"/>
  <c r="AF72" i="17"/>
  <c r="AF71" i="17" s="1"/>
  <c r="AF31" i="17" s="1"/>
  <c r="AF22" i="17" s="1"/>
  <c r="AF20" i="17" s="1"/>
  <c r="AT72" i="17"/>
  <c r="AT71" i="17" s="1"/>
  <c r="AT31" i="17" s="1"/>
  <c r="AT22" i="17" s="1"/>
  <c r="AT20" i="17" s="1"/>
  <c r="AU72" i="17"/>
  <c r="AU71" i="17" s="1"/>
  <c r="AU31" i="17" s="1"/>
  <c r="AU22" i="17" s="1"/>
  <c r="AU20" i="17" s="1"/>
  <c r="AN72" i="17"/>
  <c r="AN71" i="17" s="1"/>
  <c r="AN31" i="17" s="1"/>
  <c r="AN22" i="17" s="1"/>
  <c r="AN20" i="17" s="1"/>
  <c r="AX72" i="17"/>
  <c r="AX71" i="17" s="1"/>
  <c r="AX31" i="17" s="1"/>
  <c r="AX22" i="17" s="1"/>
  <c r="AX20" i="17" s="1"/>
  <c r="AY72" i="17"/>
  <c r="AY71" i="17" s="1"/>
  <c r="AY31" i="17" s="1"/>
  <c r="AY22" i="17" s="1"/>
  <c r="AY20" i="17" s="1"/>
  <c r="AH72" i="17"/>
  <c r="AH71" i="17" s="1"/>
  <c r="AH31" i="17" s="1"/>
  <c r="AH22" i="17" s="1"/>
  <c r="AH20" i="17" s="1"/>
  <c r="F72" i="17"/>
  <c r="F71" i="17" s="1"/>
  <c r="F31" i="17" s="1"/>
  <c r="F22" i="17" s="1"/>
  <c r="F20" i="17" s="1"/>
  <c r="AI72" i="17"/>
  <c r="AI71" i="17" s="1"/>
  <c r="AI31" i="17" s="1"/>
  <c r="AI22" i="17" s="1"/>
  <c r="AI20" i="17" s="1"/>
  <c r="AE72" i="17" l="1"/>
  <c r="AE71" i="17" s="1"/>
  <c r="AE31" i="17" s="1"/>
  <c r="AE22" i="17" s="1"/>
  <c r="AE20" i="17" s="1"/>
  <c r="E72" i="17"/>
  <c r="E71" i="17" s="1"/>
  <c r="E31" i="17" s="1"/>
  <c r="E22" i="17" s="1"/>
  <c r="E20" i="17" s="1"/>
</calcChain>
</file>

<file path=xl/sharedStrings.xml><?xml version="1.0" encoding="utf-8"?>
<sst xmlns="http://schemas.openxmlformats.org/spreadsheetml/2006/main" count="2191" uniqueCount="1164">
  <si>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</si>
  <si>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</si>
  <si>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</si>
  <si>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</si>
  <si>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</si>
  <si>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</si>
  <si>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</si>
  <si>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</si>
  <si>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</si>
  <si>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</si>
  <si>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</si>
  <si>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</si>
  <si>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</si>
  <si>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</si>
  <si>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</si>
  <si>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</si>
  <si>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</si>
  <si>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</si>
  <si>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</si>
  <si>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</si>
  <si>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</si>
  <si>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</si>
  <si>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</si>
  <si>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</si>
  <si>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оборудование и материалы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</si>
  <si>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</si>
  <si>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</si>
  <si>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</si>
  <si>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</si>
  <si>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</si>
  <si>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</si>
  <si>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</si>
  <si>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</si>
  <si>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</si>
  <si>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</si>
  <si>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</si>
  <si>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</si>
  <si>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</si>
  <si>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</si>
  <si>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</si>
  <si>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</si>
  <si>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</si>
  <si>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</si>
  <si>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</si>
  <si>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</si>
  <si>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</si>
  <si>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</si>
  <si>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</si>
  <si>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</si>
  <si>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</si>
  <si>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</si>
  <si>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</si>
  <si>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</si>
  <si>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</si>
  <si>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</si>
  <si>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</si>
  <si>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</si>
  <si>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</si>
  <si>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</si>
  <si>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</si>
  <si>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</si>
  <si>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</si>
  <si>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</si>
  <si>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</si>
  <si>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</si>
  <si>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</si>
  <si>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</si>
  <si>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</si>
  <si>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</si>
  <si>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</si>
  <si>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</si>
  <si>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</si>
  <si>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</si>
  <si>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</si>
  <si>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</si>
  <si>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</si>
  <si>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IV квартал</t>
  </si>
  <si>
    <t xml:space="preserve">III квартал 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</si>
  <si>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</si>
  <si>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</si>
  <si>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</si>
  <si>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</si>
  <si>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</si>
  <si>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</si>
  <si>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</si>
  <si>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</si>
  <si>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</si>
  <si>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</si>
  <si>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</si>
  <si>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</si>
  <si>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</si>
  <si>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</si>
  <si>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</si>
  <si>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</si>
  <si>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</si>
  <si>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</si>
  <si>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</si>
  <si>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</si>
  <si>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</si>
  <si>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</si>
  <si>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</si>
  <si>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</si>
  <si>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</si>
  <si>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</si>
  <si>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 xml:space="preserve">                    полное наименование субъекта электроэнергетики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</si>
  <si>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</si>
  <si>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</si>
  <si>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</si>
  <si>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</si>
  <si>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</si>
  <si>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</si>
  <si>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</si>
  <si>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</si>
  <si>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</si>
  <si>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</si>
  <si>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</si>
  <si>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</si>
  <si>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</si>
  <si>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</si>
  <si>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</si>
  <si>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</si>
  <si>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</si>
  <si>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</si>
  <si>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</si>
  <si>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</si>
  <si>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</si>
  <si>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</si>
  <si>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</si>
  <si>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</si>
  <si>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</si>
  <si>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</si>
  <si>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</si>
  <si>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</si>
  <si>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</si>
  <si>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</si>
  <si>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</si>
  <si>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</si>
  <si>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</si>
  <si>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</si>
  <si>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</si>
  <si>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</si>
  <si>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</si>
  <si>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</si>
  <si>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</si>
  <si>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</si>
  <si>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</si>
  <si>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</si>
  <si>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</si>
  <si>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</si>
  <si>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</si>
  <si>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</si>
  <si>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</si>
  <si>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</si>
  <si>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</si>
  <si>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</si>
  <si>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</si>
  <si>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</si>
  <si>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</si>
  <si>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</si>
  <si>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</si>
  <si>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</si>
  <si>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</si>
  <si>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</si>
  <si>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</si>
  <si>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</si>
  <si>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</si>
  <si>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</si>
  <si>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</si>
  <si>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</si>
  <si>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</si>
  <si>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</si>
  <si>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</si>
  <si>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</si>
  <si>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</si>
  <si>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</si>
  <si>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</si>
  <si>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</si>
  <si>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</si>
  <si>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</si>
  <si>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</si>
  <si>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</si>
  <si>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</si>
  <si>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</si>
  <si>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</si>
  <si>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</si>
  <si>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</si>
  <si>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</si>
  <si>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</si>
  <si>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</si>
  <si>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</si>
  <si>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</si>
  <si>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</si>
  <si>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>7.5.</t>
  </si>
  <si>
    <t xml:space="preserve">Форма 5. Отчет об исполнении плана ввода объектов инвестиционной деятельности (мощностей)  в эксплуатацию 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</si>
  <si>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</si>
  <si>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</si>
  <si>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</si>
  <si>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</si>
  <si>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</si>
  <si>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</si>
  <si>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</si>
  <si>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</si>
  <si>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</si>
  <si>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</si>
  <si>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</si>
  <si>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</si>
  <si>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</si>
  <si>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</si>
  <si>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</si>
  <si>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</si>
  <si>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</si>
  <si>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</si>
  <si>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</si>
  <si>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</si>
  <si>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</si>
  <si>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</si>
  <si>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</si>
  <si>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</si>
  <si>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</si>
  <si>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</si>
  <si>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</si>
  <si>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</si>
  <si>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</si>
  <si>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</si>
  <si>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</si>
  <si>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</si>
  <si>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</si>
  <si>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</si>
  <si>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</si>
  <si>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</si>
  <si>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</si>
  <si>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</si>
  <si>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</si>
  <si>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</si>
  <si>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</si>
  <si>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</si>
  <si>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</si>
  <si>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</si>
  <si>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</si>
  <si>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</si>
  <si>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</si>
  <si>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</si>
  <si>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</si>
  <si>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</si>
  <si>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</si>
  <si>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</si>
  <si>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</si>
  <si>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</si>
  <si>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</si>
  <si>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</si>
  <si>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</si>
  <si>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</si>
  <si>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</si>
  <si>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</si>
  <si>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</si>
  <si>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</si>
  <si>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</si>
  <si>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</si>
  <si>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</si>
  <si>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</si>
  <si>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</si>
  <si>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</si>
  <si>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</si>
  <si>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</si>
  <si>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</si>
  <si>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</si>
  <si>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</si>
  <si>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</si>
  <si>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</si>
  <si>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</si>
  <si>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</si>
  <si>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</si>
  <si>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</si>
  <si>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</si>
  <si>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</si>
  <si>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</si>
  <si>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</si>
  <si>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</si>
  <si>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</si>
  <si>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</si>
  <si>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</si>
  <si>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</si>
  <si>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</si>
  <si>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</si>
  <si>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</si>
  <si>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</si>
  <si>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</si>
  <si>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</si>
  <si>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</si>
  <si>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</si>
  <si>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</si>
  <si>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</si>
  <si>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</si>
  <si>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</si>
  <si>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</si>
  <si>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</si>
  <si>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</si>
  <si>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</si>
  <si>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</si>
  <si>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</si>
  <si>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</si>
  <si>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</si>
  <si>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</si>
  <si>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</si>
  <si>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</si>
  <si>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</si>
  <si>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</si>
  <si>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</si>
  <si>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</si>
  <si>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</si>
  <si>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</si>
  <si>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</si>
  <si>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</si>
  <si>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</si>
  <si>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</si>
  <si>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</si>
  <si>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</si>
  <si>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</si>
  <si>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</si>
  <si>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</si>
  <si>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</si>
  <si>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</si>
  <si>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</si>
  <si>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</si>
  <si>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</si>
  <si>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</si>
  <si>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</si>
  <si>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</si>
  <si>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</si>
  <si>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</si>
  <si>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</si>
  <si>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</si>
  <si>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</si>
  <si>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</si>
  <si>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</si>
  <si>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</si>
  <si>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</si>
  <si>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</si>
  <si>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</si>
  <si>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</si>
  <si>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</si>
  <si>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</si>
  <si>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</si>
  <si>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</si>
  <si>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</si>
  <si>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</si>
  <si>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</si>
  <si>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</si>
  <si>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</si>
  <si>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</si>
  <si>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</si>
  <si>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</si>
  <si>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</si>
  <si>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</si>
  <si>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</si>
  <si>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</si>
  <si>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</si>
  <si>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</si>
  <si>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</si>
  <si>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</si>
  <si>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</si>
  <si>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</si>
  <si>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</si>
  <si>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</si>
  <si>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</si>
  <si>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</si>
  <si>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</si>
  <si>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</si>
  <si>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</si>
  <si>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</si>
  <si>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</si>
  <si>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</si>
  <si>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</si>
  <si>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</si>
  <si>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</si>
  <si>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</si>
  <si>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</si>
  <si>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</si>
  <si>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</si>
  <si>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</si>
  <si>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</si>
  <si>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</si>
  <si>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</si>
  <si>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</si>
  <si>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</si>
  <si>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</si>
  <si>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</si>
  <si>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</si>
  <si>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</si>
  <si>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</si>
  <si>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</si>
  <si>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</si>
  <si>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</si>
  <si>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</si>
  <si>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</si>
  <si>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</si>
  <si>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</si>
  <si>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</si>
  <si>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</si>
  <si>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</si>
  <si>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</si>
  <si>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</si>
  <si>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</si>
  <si>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</si>
  <si>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</si>
  <si>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</si>
  <si>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</si>
  <si>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</si>
  <si>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</si>
  <si>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</si>
  <si>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</si>
  <si>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</si>
  <si>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</si>
  <si>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</si>
  <si>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</si>
  <si>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</si>
  <si>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</si>
  <si>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</si>
  <si>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</si>
  <si>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</si>
  <si>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</si>
  <si>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</si>
  <si>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</si>
  <si>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</si>
  <si>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</si>
  <si>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</si>
  <si>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</si>
  <si>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</si>
  <si>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</si>
  <si>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</si>
  <si>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</si>
  <si>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</si>
  <si>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</si>
  <si>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</si>
  <si>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</si>
  <si>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</si>
  <si>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</si>
  <si>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</si>
  <si>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</si>
  <si>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</si>
  <si>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</si>
  <si>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</si>
  <si>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</si>
  <si>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</si>
  <si>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</si>
  <si>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</si>
  <si>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</si>
  <si>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</si>
  <si>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</si>
  <si>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</si>
  <si>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</si>
  <si>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</si>
  <si>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</si>
  <si>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</si>
  <si>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</si>
  <si>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</si>
  <si>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</si>
  <si>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</si>
  <si>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</si>
  <si>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</si>
  <si>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</si>
  <si>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</si>
  <si>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</si>
  <si>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</si>
  <si>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</si>
  <si>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</si>
  <si>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</si>
  <si>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</si>
  <si>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</si>
  <si>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</si>
  <si>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</si>
  <si>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</si>
  <si>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</si>
  <si>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</si>
  <si>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</si>
  <si>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</si>
  <si>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</si>
  <si>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</si>
  <si>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</si>
  <si>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</si>
  <si>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</si>
  <si>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</si>
  <si>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</si>
  <si>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</si>
  <si>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</si>
  <si>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</si>
  <si>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</si>
  <si>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</si>
  <si>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</si>
  <si>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</si>
  <si>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</si>
  <si>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</si>
  <si>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</si>
  <si>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</si>
  <si>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</si>
  <si>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</si>
  <si>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</si>
  <si>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</si>
  <si>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</si>
  <si>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</si>
  <si>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</si>
  <si>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</si>
  <si>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</si>
  <si>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</si>
  <si>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</si>
  <si>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</si>
  <si>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</si>
  <si>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</si>
  <si>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</si>
  <si>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</si>
  <si>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</si>
  <si>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</si>
  <si>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</si>
  <si>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</si>
  <si>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</si>
  <si>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</si>
  <si>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</si>
  <si>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</si>
  <si>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</si>
  <si>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</si>
  <si>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</si>
  <si>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</si>
  <si>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</si>
  <si>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</si>
  <si>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</si>
  <si>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</si>
  <si>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</si>
  <si>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</si>
  <si>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</si>
  <si>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</si>
  <si>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</si>
  <si>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</si>
  <si>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</si>
  <si>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</si>
  <si>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</si>
  <si>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</si>
  <si>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</si>
  <si>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</si>
  <si>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</si>
  <si>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</si>
  <si>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</si>
  <si>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</si>
  <si>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</si>
  <si>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</si>
  <si>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</si>
  <si>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</si>
  <si>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</si>
  <si>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</si>
  <si>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</si>
  <si>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</si>
  <si>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</si>
  <si>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</si>
  <si>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</si>
  <si>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</si>
  <si>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</si>
  <si>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</si>
  <si>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</si>
  <si>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</si>
  <si>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</si>
  <si>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</si>
  <si>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</si>
  <si>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</si>
  <si>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</si>
  <si>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</si>
  <si>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</si>
  <si>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</si>
  <si>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</si>
  <si>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</si>
  <si>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</si>
  <si>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</si>
  <si>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</si>
  <si>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</si>
  <si>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</si>
  <si>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</si>
  <si>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</si>
  <si>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</si>
  <si>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</si>
  <si>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</si>
  <si>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</si>
  <si>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</si>
  <si>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</si>
  <si>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</si>
  <si>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</si>
  <si>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</si>
  <si>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</si>
  <si>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</si>
  <si>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</si>
  <si>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</si>
  <si>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</si>
  <si>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</si>
  <si>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</si>
  <si>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</si>
  <si>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</si>
  <si>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</si>
  <si>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</si>
  <si>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</si>
  <si>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</si>
  <si>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</si>
  <si>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</si>
  <si>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</si>
  <si>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</si>
  <si>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</si>
  <si>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</si>
  <si>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</si>
  <si>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</si>
  <si>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</si>
  <si>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</si>
  <si>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</si>
  <si>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</si>
  <si>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</si>
  <si>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</si>
  <si>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</si>
  <si>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</si>
  <si>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</si>
  <si>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</si>
  <si>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</si>
  <si>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</si>
  <si>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</si>
  <si>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</si>
  <si>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</si>
  <si>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</si>
  <si>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</si>
  <si>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</si>
  <si>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</si>
  <si>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</si>
  <si>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</si>
  <si>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</si>
  <si>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</si>
  <si>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</si>
  <si>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</si>
  <si>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</si>
  <si>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</si>
  <si>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</si>
  <si>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</si>
  <si>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</si>
  <si>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</si>
  <si>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</si>
  <si>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</si>
  <si>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</si>
  <si>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</si>
  <si>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</si>
  <si>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</si>
  <si>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</si>
  <si>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</si>
  <si>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</si>
  <si>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</si>
  <si>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</si>
  <si>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</si>
  <si>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</si>
  <si>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</si>
  <si>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</si>
  <si>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</si>
  <si>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</si>
  <si>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</si>
  <si>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</si>
  <si>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</si>
  <si>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</si>
  <si>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</si>
  <si>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</si>
  <si>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</si>
  <si>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</si>
  <si>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</si>
  <si>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</si>
  <si>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</si>
  <si>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</si>
  <si>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</si>
  <si>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</si>
  <si>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</si>
  <si>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</si>
  <si>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</si>
  <si>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</si>
  <si>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</si>
  <si>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</si>
  <si>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</si>
  <si>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</si>
  <si>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</si>
  <si>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</si>
  <si>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</si>
  <si>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</si>
  <si>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</si>
  <si>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</si>
  <si>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</si>
  <si>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</si>
  <si>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</si>
  <si>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</si>
  <si>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</si>
  <si>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</si>
  <si>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</si>
  <si>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</si>
  <si>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</si>
  <si>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</si>
  <si>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</si>
  <si>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</si>
  <si>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</si>
  <si>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</si>
  <si>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</si>
  <si>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</si>
  <si>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</si>
  <si>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</si>
  <si>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</si>
  <si>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</si>
  <si>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</si>
  <si>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</si>
  <si>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</si>
  <si>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</si>
  <si>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</si>
  <si>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</si>
  <si>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</si>
  <si>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</si>
  <si>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</si>
  <si>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</si>
  <si>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</si>
  <si>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</si>
  <si>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</si>
  <si>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</si>
  <si>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</si>
  <si>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</si>
  <si>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</si>
  <si>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</si>
  <si>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</si>
  <si>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</si>
  <si>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</si>
  <si>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</si>
  <si>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</si>
  <si>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</si>
  <si>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</si>
  <si>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</si>
  <si>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</si>
  <si>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</si>
  <si>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</si>
  <si>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</si>
  <si>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</si>
  <si>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</si>
  <si>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</si>
  <si>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</si>
  <si>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</si>
  <si>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</si>
  <si>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</si>
  <si>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</si>
  <si>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</si>
  <si>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</si>
  <si>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</si>
  <si>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</si>
  <si>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</si>
  <si>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</si>
  <si>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</si>
  <si>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</si>
  <si>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</si>
  <si>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</si>
  <si>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</si>
  <si>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</si>
  <si>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</si>
  <si>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</si>
  <si>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</si>
  <si>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</si>
  <si>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</si>
  <si>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</si>
  <si>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</si>
  <si>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</si>
  <si>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</si>
  <si>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</si>
  <si>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</si>
  <si>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</si>
  <si>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</si>
  <si>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</si>
  <si>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</si>
  <si>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</si>
  <si>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</si>
  <si>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</si>
  <si>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</si>
  <si>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</si>
  <si>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</si>
  <si>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</si>
  <si>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</si>
  <si>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</si>
  <si>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</si>
  <si>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</si>
  <si>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</si>
  <si>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</si>
  <si>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</si>
  <si>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</si>
  <si>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</si>
  <si>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</si>
  <si>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</si>
  <si>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</si>
  <si>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</si>
  <si>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</si>
  <si>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</si>
  <si>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</si>
  <si>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</si>
  <si>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</si>
  <si>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</si>
  <si>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</si>
  <si>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</si>
  <si>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</si>
  <si>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</si>
  <si>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</si>
  <si>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</si>
  <si>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</si>
  <si>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</si>
  <si>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</si>
  <si>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</si>
  <si>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</si>
  <si>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</si>
  <si>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</si>
  <si>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</si>
  <si>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</si>
  <si>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</si>
  <si>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</si>
  <si>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</si>
  <si>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</si>
  <si>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</si>
  <si>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</si>
  <si>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</si>
  <si>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</si>
  <si>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</si>
  <si>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</si>
  <si>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</si>
  <si>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</si>
  <si>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</si>
  <si>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</si>
  <si>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</si>
  <si>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</si>
  <si>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</si>
  <si>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</si>
  <si>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</si>
  <si>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</si>
  <si>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</si>
  <si>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</si>
  <si>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</si>
  <si>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</si>
  <si>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</si>
  <si>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</si>
  <si>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</si>
  <si>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</si>
  <si>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</si>
  <si>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</si>
  <si>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</si>
  <si>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</si>
  <si>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</si>
  <si>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</si>
  <si>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</si>
  <si>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</si>
  <si>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</si>
  <si>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</si>
  <si>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</si>
  <si>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</si>
  <si>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</si>
  <si>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</si>
  <si>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</si>
  <si>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</si>
  <si>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</si>
  <si>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</si>
  <si>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</si>
  <si>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</si>
  <si>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</si>
  <si>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</si>
  <si>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</si>
  <si>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</si>
  <si>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</si>
  <si>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</si>
  <si>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</si>
  <si>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</si>
  <si>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</si>
  <si>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</si>
  <si>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</si>
  <si>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</si>
  <si>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Всего, в том числе:</t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</si>
  <si>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</si>
  <si>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</si>
  <si>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</si>
  <si>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</si>
  <si>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</si>
  <si>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</si>
  <si>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</si>
  <si>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</si>
  <si>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</si>
  <si>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</si>
  <si>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</si>
  <si>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</si>
  <si>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</si>
  <si>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</si>
  <si>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</si>
  <si>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</si>
  <si>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</si>
  <si>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</si>
  <si>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</si>
  <si>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</si>
  <si>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</si>
  <si>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</si>
  <si>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</si>
  <si>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</si>
  <si>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</si>
  <si>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</si>
  <si>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</si>
  <si>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</si>
  <si>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</si>
  <si>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</si>
  <si>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</si>
  <si>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</si>
  <si>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</si>
  <si>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</si>
  <si>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</si>
  <si>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</si>
  <si>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</si>
  <si>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</si>
  <si>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</si>
  <si>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</si>
  <si>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</si>
  <si>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</si>
  <si>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</si>
  <si>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реквизиты решения органа исполнительной власти, утвердившего инвестиционную программу</t>
  </si>
  <si>
    <t>ГУП "РЭС"РБ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</si>
  <si>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</si>
  <si>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</si>
  <si>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</si>
  <si>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Отчет о реализации инвестиционной программы  ГУП "Региональные электрические сети "РБ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</si>
  <si>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</si>
  <si>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</si>
  <si>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</si>
  <si>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</si>
  <si>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</si>
  <si>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</si>
  <si>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</si>
  <si>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</si>
  <si>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</si>
  <si>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</si>
  <si>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</si>
  <si>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</si>
  <si>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</si>
  <si>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</si>
  <si>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</si>
  <si>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</si>
  <si>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</si>
  <si>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</si>
  <si>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</si>
  <si>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</si>
  <si>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1.2.1.1.23</t>
  </si>
  <si>
    <t>1.2.1.1.24</t>
  </si>
  <si>
    <t>1.2.1.1.25</t>
  </si>
  <si>
    <t>1.2.1.1.26</t>
  </si>
  <si>
    <t>1.2.1.1.27</t>
  </si>
  <si>
    <t>1.2.1.1.28</t>
  </si>
  <si>
    <t>1.2.1.2.1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</si>
  <si>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</si>
  <si>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</si>
  <si>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</si>
  <si>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</si>
  <si>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</si>
  <si>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</si>
  <si>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</si>
  <si>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</si>
  <si>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</si>
  <si>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1.2.3.1.3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</si>
  <si>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</si>
  <si>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</si>
  <si>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</si>
  <si>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</si>
  <si>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</si>
  <si>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</si>
  <si>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</si>
  <si>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</si>
  <si>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</si>
  <si>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1.6.1</t>
  </si>
  <si>
    <t>1.6.2</t>
  </si>
  <si>
    <t>1.6.3</t>
  </si>
  <si>
    <t>1.6.4</t>
  </si>
  <si>
    <t>1.6.6</t>
  </si>
  <si>
    <t>1.6.7</t>
  </si>
  <si>
    <t>1.6.8</t>
  </si>
  <si>
    <t>1.6.9</t>
  </si>
  <si>
    <t>1.6.10</t>
  </si>
  <si>
    <t>1.6.11</t>
  </si>
  <si>
    <t>1.6.12</t>
  </si>
  <si>
    <t>1.6.13</t>
  </si>
  <si>
    <t>Год раскрытия информации:  2024 год</t>
  </si>
  <si>
    <t>Финансирование капитальных вложений года 2024г., млн. рублей (с НДС)</t>
  </si>
  <si>
    <t>Освоение капитальных вложений года 2024, млн. рублей (без НДС)</t>
  </si>
  <si>
    <t>1.2.1.1.29</t>
  </si>
  <si>
    <t>1.2.1.1.30</t>
  </si>
  <si>
    <t>1.2.1.1.31</t>
  </si>
  <si>
    <t>1.2.1.1.32</t>
  </si>
  <si>
    <t>1.2.1.1.33</t>
  </si>
  <si>
    <t>1.2.1.1.34</t>
  </si>
  <si>
    <t>Реконструкция ТП ЛЭП-0,4 кВ от ТП - №6, ТП №6  с. Иглино (инв.№00-003634)  
КТПН -400 с ТМГ400 (изм. 150 кВа)</t>
  </si>
  <si>
    <t>О_1211_Ц_1</t>
  </si>
  <si>
    <t>Реконструкция ТП ЛЭП-0,4 кВ от ТП - №114, ТП №114  с. Иглино (инв.№00-003588)
 КТПН -400 с ТМГ400 (изм. 150 кВа)</t>
  </si>
  <si>
    <t>О_1211_Ц_2</t>
  </si>
  <si>
    <t>Реконструкция ТП ЛЭП-0,4 кВ от ТП - №47,  ТП №47  с. Иглино (инв.№00-003623)
КТПН -160 с ТМГ160  (изм. 0 кВа)</t>
  </si>
  <si>
    <t>О_1211_Ц_3</t>
  </si>
  <si>
    <t>Реконструкция ТП  ЛЭП-0,4 кВ от ТП - №52, ТП №52  с. Иглино (инв.№00-003628) (изм. 150 кВа)</t>
  </si>
  <si>
    <t>О_1211_Ц_4</t>
  </si>
  <si>
    <t>Реконструкция ТП  ЛЭП-0,4 кВ от ТП - №3,  ТП №3  с. Иглино (инв.№00-003608) (изм. 150 кВа)</t>
  </si>
  <si>
    <t>О_1211_Ц_5</t>
  </si>
  <si>
    <t xml:space="preserve"> Реконструкция ТП ЛЭП-0,4 кВ от ТП - №41,  ТП №41  с. Иглино (инв.№00-003618)
КТПН -250 с ТМГ250 (изм. 0 кВа)</t>
  </si>
  <si>
    <t>О_1211_Ц_6</t>
  </si>
  <si>
    <t>Реконструкция ТП  ЛЭП-0,4 кВ от ТП - №46, ТП №46    РБ, Иглинский р-н  с. Тавтиманово (инв.№00-003622)
КТПН -250 с ТМГ250  (изм. 0 кВа)</t>
  </si>
  <si>
    <t>О_1211_Ц_7</t>
  </si>
  <si>
    <t>Реконструкция "КТП с ТМ 2*250=1 к-т №9343 Ф-91-7, кадастровый номер 02:47:000000:10029" (инв.№00-005288) (ДВ: ТП-934 3н.п.Булгаково) (изм.0)</t>
  </si>
  <si>
    <t>О_1211_Ц_8</t>
  </si>
  <si>
    <t>Реконструкция ТП-11  замена  Т-1 1977г.в. № 5142 кол-ве  1шт ТМ-400 на ТМГ-400</t>
  </si>
  <si>
    <t>О_1211_Ю_1</t>
  </si>
  <si>
    <t>Реконструкция ТП-11  замена  Т-2 1978г.в. № 5039 кол-ве  1шт ТМ-400 на ТМГ-400</t>
  </si>
  <si>
    <t>О_1211_Ю_2</t>
  </si>
  <si>
    <t>О_1211_Ю_3</t>
  </si>
  <si>
    <t>Реконструкция  ТП-2604, замена  Т-1   1979г.в.№ 731524 кол-ве  1шт ТМ-400 на ТМГ-400 .(0)</t>
  </si>
  <si>
    <t>L_ 202401131</t>
  </si>
  <si>
    <t>Реконструкция  ТП-2604, замена  Т-2   1986г.в.№ 26148 кол-ве  1шт ТМ-400 на ТМГ-400 .(0)</t>
  </si>
  <si>
    <t>L_ 202401132</t>
  </si>
  <si>
    <t>Реконструкция  ТП-2801, замена  Т-1   1975г.в.№ 23811 кол-ве  1шт ТМ-630 на ТМГ-630 .(0)</t>
  </si>
  <si>
    <t>L_ 202401133</t>
  </si>
  <si>
    <t>Реконструкция  ТП-2801, замена  Т-2   1975г.в.№ 24094 кол-ве  1шт ТМ-630 на ТМГ-630 .(0)</t>
  </si>
  <si>
    <t>L_ 202401134</t>
  </si>
  <si>
    <t>Реконструкция  ТП-2806, замена  Т-1   1982г.в.№ нд  кол-ве  1шт ТМ630 на ТМГ-630 .(0)</t>
  </si>
  <si>
    <t>L_ 202401135</t>
  </si>
  <si>
    <t>Реконструкция  ТП-2806, замена  Т-2   1976г.в.№39843  кол-ве  1шт ТМ-630 на ТМГ-630 .(0)</t>
  </si>
  <si>
    <t>L_ 202401136</t>
  </si>
  <si>
    <t>Реконструкция  ТП-2809, замена  Т-1   1983г.в.№ 628 кол-ве  1шт ТМ-400 на ТМГ-400 .(0)</t>
  </si>
  <si>
    <t>L_ 202401137</t>
  </si>
  <si>
    <t>Реконструкция  ТП-2809, замена  Т-2   1970г.в.№ 5421 кол-ве  1шт ТМ-400 на ТМГ-400 .(0)</t>
  </si>
  <si>
    <t>L_ 202401138</t>
  </si>
  <si>
    <t>Реконстркукция ТП-5305, замена Т-1     нд г.в.№ нет  кол-ве  1шт ТМ-250 на ТМГ-250.(0)</t>
  </si>
  <si>
    <t>L_ 202401139</t>
  </si>
  <si>
    <t>Реконструкция ТП-8004, замена     Т-1   1988г.в. № 852В1531 кол-ве  1шт ТМ-160 на ТМГ-250 .(90)</t>
  </si>
  <si>
    <t>L_ 2024011310</t>
  </si>
  <si>
    <t>Реконструкция ТП-8004, замена     Т-2   1981г.в. № 824256 кол-ве  1шт ТМ-100 на ТМГ-250 .(150)</t>
  </si>
  <si>
    <t>L_ 2024011311</t>
  </si>
  <si>
    <t>Реконструкция  ТП-1510, замена  Т-1   нд г.в. № нд  кол-ве  1шт ТМ-630 на ТМГ-630 .(0)</t>
  </si>
  <si>
    <t>L_ 2024011312</t>
  </si>
  <si>
    <t>Реконструкция  ТП-1510, замена  Т-2   1978 г.в. № 7985 кол-ве  1шт ТМ-630 на ТМГ-630 .(0)</t>
  </si>
  <si>
    <t>L_ 2024011313</t>
  </si>
  <si>
    <t>Реконструкция  ТП-5102, замена  Т-1   2002г.в. № 1245460  кол-ве  1шт ТМ-250 на ТМГ-250 .(0)</t>
  </si>
  <si>
    <t>L_ 2024011314</t>
  </si>
  <si>
    <t>Реконструкция  ТП-5102, замена  Т-2   1977г.в.№ 638676 кол-ве  1шт ТМ-250 на ТМГ-250 .(0)</t>
  </si>
  <si>
    <t>L_ 2024011315</t>
  </si>
  <si>
    <t>Реконструкция ТП-5307, замена   Т-1   1985г.в.№ 33688 кол-ве  1шт ТМ-630 на ТМГ-400 .(230)</t>
  </si>
  <si>
    <t>L_ 2024011316</t>
  </si>
  <si>
    <t>Реконструкция  ТП-5307, замена  Т-2   1979г.в.№ ЕСП кол-ве  1шт ТМ-400 на ТМГ-400 .(0)</t>
  </si>
  <si>
    <t>L_ 2024011317</t>
  </si>
  <si>
    <t>Реконструкция  ТП-5309, замена  Т-1   1974г.в.№ 529588 кол-ве  1шт ТМ-400 на ТМГ-400 .(0)</t>
  </si>
  <si>
    <t>L_ 2024011318</t>
  </si>
  <si>
    <t>Реконструкция  ТП-5309, замена  Т-2   1978г.в.№ 8260 кол-ве  1шт ТМ-400 на ТМГ-400 .(0)</t>
  </si>
  <si>
    <t>L_ 2024011319</t>
  </si>
  <si>
    <t>Реконструкция  РП-1А, замена     Т-1   1975г.в.№ 515 кол-ве  1шт ТМ-400 на ТМГ-400 .(0)</t>
  </si>
  <si>
    <t>L_ 2024011320</t>
  </si>
  <si>
    <t>Реконструкция  РП-1А, замена     Т-2   1970г.в.№ 8391 кол-ве  1шт ТМ-400 на ТМГ-400 .(0)</t>
  </si>
  <si>
    <t>L_ 2024011321</t>
  </si>
  <si>
    <t>Реконструкция КТП-51 с.Бижбуляк , замена  трансформатора  1шт ТМ-160 на ТМГ-160 .10кВ(0)</t>
  </si>
  <si>
    <t>L_ 2024011322</t>
  </si>
  <si>
    <t>L_ 2024011323</t>
  </si>
  <si>
    <t>1.2.1.2.2</t>
  </si>
  <si>
    <t>Модернизация РУ-0,4 кВ ТП-9. Замена ТМ-400 кВА в г.Белорецк РБ</t>
  </si>
  <si>
    <t>О_1212_Ю_1</t>
  </si>
  <si>
    <t>Модернизация РУ-0,4 кВ ТП-43. Замена ТМ-400 кВА в г.Белорецк РБ</t>
  </si>
  <si>
    <t>О_1212_Ю_2</t>
  </si>
  <si>
    <t>1.2.2.1.1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</si>
  <si>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</si>
  <si>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</si>
  <si>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</si>
  <si>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</si>
  <si>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</si>
  <si>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</si>
  <si>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</si>
  <si>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</si>
  <si>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</si>
  <si>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Реконструкция КЛ "Кабельная линия КЛ-0,4кВ ТП-1052-Архитектурная 22,24 L-0.15 L-0.12, РБ000020313890" (инв.№00-001985)</t>
  </si>
  <si>
    <t>О_1221_Ц_1</t>
  </si>
  <si>
    <t>Реконструкция КЛ-0,4 кВ ТП-1310 до ВРУ-0,4 кВ г.Уфа, ул.Первомайская, 59, 61, ул.Гончарова 14,16, ул.40 лет Октября, 12</t>
  </si>
  <si>
    <t>О_1221_Ц_2</t>
  </si>
  <si>
    <t>Реконструкция Воздушная линия ВЛ-0,4кв ТП-4323 по ул.Школьная, ул.Пугачёва, (инв. № 00-002638). Н.п. Чесноковка</t>
  </si>
  <si>
    <t>О_1221_Ц_3</t>
  </si>
  <si>
    <t>Реконструкция ВЛ-0,4кВ от ТП-4318 н.п. Чесноковка, ул.Гафури, Жемчужная, Ключевая  (инв.№ 00-002823)</t>
  </si>
  <si>
    <t>О_1221_Ц_4</t>
  </si>
  <si>
    <t>Реконструкция "Воздушная линия ВЛ-0,4кв ТП-4323 до ж/д по ул.Горчилина, литера горч, РБ000020322486" (инв. № 00-002383). Н.п. Чесноковка</t>
  </si>
  <si>
    <t>О_1221_Ц_5</t>
  </si>
  <si>
    <t xml:space="preserve">Реконструкция "Воздушная линия  ВЛ-0,4 кВ ТП-1191  РБ000020344391" (инв.№00-002577). г.Уфа, ул. Виницкая </t>
  </si>
  <si>
    <t>О_1221_Ц_6</t>
  </si>
  <si>
    <t>Реконструкция ВЛ-0,4кВ от ТП-4318 н.п. Чесноковка, ул. Садовая (инв.№ 00-002840)</t>
  </si>
  <si>
    <t>О_1221_Ц_7</t>
  </si>
  <si>
    <t>Реконструкция Воздушная линия ВЛ-0,4кВ, РБ000020340051 (инв.№ 00-002848).ВЛ-0,4кВ от ТП-2146 н.п. Б. Куганак ул. Мира, Менделеева</t>
  </si>
  <si>
    <t>О_1221_Ц_8</t>
  </si>
  <si>
    <t>Реконструкция ВЛ-0,4 кВ "ЛЭП-0,4 кВ от ТП - №46, ТП №46    РБ, Иглинский р-н  с. Тавтиманово"   (инв. №00-003622)</t>
  </si>
  <si>
    <t>О_1221_Ц_9</t>
  </si>
  <si>
    <t>Реконструкция ВЛ-0,4 кВ "ЛЭП-0,4 кВ от ТП - №18, ТП №18    РБ, Иглинский р-н с. Тавтиманово ул.Кирова, На" (инв. №00-003599)</t>
  </si>
  <si>
    <t>О_1221_Ц_10</t>
  </si>
  <si>
    <t>Реконструкция ВЛ-0,4 кВ "ЛЭП-0,4 кВ от ТП - 71, ТП №71    РБ, Иглинский р-н  с. Тавтиманово" (инв. №00-003569)</t>
  </si>
  <si>
    <t>О_1221_Ц_11</t>
  </si>
  <si>
    <t>Реконструкция ВЛ-0,4 кВ "ЛЭП-0,4 кВ от ТП - №55,  ТП №55  РБ, Иглинский р-н с. Улу-Теляк"   (инв. №00-003630)</t>
  </si>
  <si>
    <t>О_1221_Ц_12</t>
  </si>
  <si>
    <t xml:space="preserve">Реконструкция ВЛ-0,4 кВ "ЛЭП-0,4 кВ от ТП - №6, ТП №6  с. Иглино" (инв. №00-003634)  </t>
  </si>
  <si>
    <t>О_1221_Ц_13</t>
  </si>
  <si>
    <t>Реконструкция ВЛ-0,4 кВ "ЛЭП-0,4 кВ от ТП - №67,  ТП №67  с. Кудеевский Иглинский р-н" (инв. №00-003642)  ВЛ-0,4КВ от ТП-67  Ф-жил.пос. РП БКЗ.</t>
  </si>
  <si>
    <t>О_1221_Ц_14</t>
  </si>
  <si>
    <t>Реконструкция ВЛ-0,4 кВ "ЛЭП-0,4 кВ от ТП - №45,  ТП №45  РБ, Иглинский р-н, с. Иглино ул. Заречная, Набе" (инв. №00-003621). н.п.Тавтиманово</t>
  </si>
  <si>
    <t>О_1221_Ц_15</t>
  </si>
  <si>
    <t>Реконструкция ВЛ-10 кВ фидер №2 от ГПП Улуелга до с.Ишля БР РБ - 5,6 км</t>
  </si>
  <si>
    <t>О_1221_Ю_1</t>
  </si>
  <si>
    <t>Реконструкция ВЛ-0,4 кВ от ТП-16И с.Габдюково БР РБ - 3,56 км</t>
  </si>
  <si>
    <t>О_1221_Ю_2</t>
  </si>
  <si>
    <t>Реконструкция ВЛ-6 кВ фидер 45-405 до КТП-244 в г.Белорецк РБ - 1,2 км</t>
  </si>
  <si>
    <t>О_1221_Ю_3</t>
  </si>
  <si>
    <t>Реконструкция  мкр  Северный   ВЛ-04кВ-1,97км, мкр Михайловка ВЛ-04кВ  -1,52км КЛ-04кВ -0,1км с.Н-Березовка ул.Макаренко-0,45км, ул.Набережная   0,2км</t>
  </si>
  <si>
    <t>L_ 20240211</t>
  </si>
  <si>
    <t>Установка приборов учета по зоне ПО ЦЭС (683 шт.)</t>
  </si>
  <si>
    <t>О_1231_Ц_1</t>
  </si>
  <si>
    <t xml:space="preserve"> Установка систем учета на границе балансовой принадлежности сетей с АСКУЭ по зоне ПО ЮЭС - 1500 точек</t>
  </si>
  <si>
    <t>О_1231_Ю_1</t>
  </si>
  <si>
    <t xml:space="preserve">Установка приборов учета по зоне ПО СЭС    749шт. </t>
  </si>
  <si>
    <t>L_ 20240311</t>
  </si>
  <si>
    <t>1.2.3.2.1</t>
  </si>
  <si>
    <t>Установка ПКУ (3шт)</t>
  </si>
  <si>
    <t>О_1232_Ц_1</t>
  </si>
  <si>
    <t>Восстановление распределительной сети РП-2 в н.п. Нагаево, этап №2</t>
  </si>
  <si>
    <t>О_14_Ц_1</t>
  </si>
  <si>
    <t>Строительство ВЛЗ-10 кВ от ТП-14 Ф-БКЗ до ВЛ-10 кВ Ф-5 ПС Кудеевка (н.п. Кудеевка)</t>
  </si>
  <si>
    <t>О_14_Ц_2</t>
  </si>
  <si>
    <t>О_14_Ц_3</t>
  </si>
  <si>
    <t>Строительство ВЛ-0,4 кВ от КТП-12А по ул.Горная в с.Новоабзаково БР РБ - 0,35 км</t>
  </si>
  <si>
    <t>О_14_Ю_1</t>
  </si>
  <si>
    <t>Строительство КТП-330 с трансформатором ТМГ-400 кВА в г.Белорецк РБ</t>
  </si>
  <si>
    <t>О_14_Ю_2</t>
  </si>
  <si>
    <t>Строительство ВЛЗ-6 кВ фид.45-405 до КТП-316 в г.Белорецк РБ - 0,22 км</t>
  </si>
  <si>
    <t>О_14_Ю_3</t>
  </si>
  <si>
    <t>Строительство КТП-316 с трансформатором ТМГ-160 кВА в г.Белорецк РБ</t>
  </si>
  <si>
    <t>О_14_Ю_4</t>
  </si>
  <si>
    <t>Строительство  КТП-П-КК 6/04кВ  в центрах питания с трансформаторам 400 кВА. Ул.Крымская</t>
  </si>
  <si>
    <t>L_ 20240142</t>
  </si>
  <si>
    <t xml:space="preserve">Строительство  2КЛ-6кВ -0,982км на КТПН 6/04кВ </t>
  </si>
  <si>
    <t>L_ 20240143</t>
  </si>
  <si>
    <t xml:space="preserve">Строительство КЛ-04кВ -0,171 км ввода с КТПН 6/04кВ </t>
  </si>
  <si>
    <t>L_ 20240144</t>
  </si>
  <si>
    <t xml:space="preserve">Строительство ВЛ-04кВ -1,5км  с КТПН 6/04кВ </t>
  </si>
  <si>
    <t>L_ 20240145</t>
  </si>
  <si>
    <t>1.6.5</t>
  </si>
  <si>
    <t>ОНМ (ноутбук, видеокамера, пульт SLIP, преобразователь RS-485 для создания интеллектуальной системы учета электрической энергии по ФЗ № 522 от 22.09.2020 г.) 24 шт.</t>
  </si>
  <si>
    <t>О_16_Ц_1</t>
  </si>
  <si>
    <t>Покупка прибор HIKMICRO M10 - тепловизор</t>
  </si>
  <si>
    <t>О_16_Ц_2</t>
  </si>
  <si>
    <t>Покупка прибора Молния К540-3 — измеритель параметров силовых трансформаторов</t>
  </si>
  <si>
    <t>О_16_Ц_3</t>
  </si>
  <si>
    <t>Покупка прибора Успех КБИ-309К - кабелеискатель с функцией сохранения GPS/ГЛОНАСС координат</t>
  </si>
  <si>
    <t>О_16_Ц_4</t>
  </si>
  <si>
    <t>Покупка прибора АВИ-32-2 аппарат высоковольтных импульсов (ударный генератор)</t>
  </si>
  <si>
    <t>О_16_Ц_5</t>
  </si>
  <si>
    <t>Покупка прибора РЕЙС-305 — цифровой рефлектометр</t>
  </si>
  <si>
    <t>О_16_Ц_6</t>
  </si>
  <si>
    <t>ПИРы ВЛ-10кВ Ф-13,Ф-14 ПС Булгаково.</t>
  </si>
  <si>
    <t>О_16_Ц_7</t>
  </si>
  <si>
    <t>Приобретение ОНМ для ГУП РЭС РБ (ПК, МФУ,мониторы для создания интеллектуальной системы учета электрической энергии по ФЗ № 522 от 22.09.2020 г.) 52 шт.</t>
  </si>
  <si>
    <t>О_16_Ц_8</t>
  </si>
  <si>
    <t>Приобретение «Камаз 43118» с КМУ и прицепом-роспуском</t>
  </si>
  <si>
    <t>О_16_Ц_9</t>
  </si>
  <si>
    <t>Покупка АГП-22   5 мест 4х4 на базе ГАЗ  -1шт</t>
  </si>
  <si>
    <t>L_ 20240422</t>
  </si>
  <si>
    <t xml:space="preserve">Покупка УАЗ-Профи  -1шт  </t>
  </si>
  <si>
    <t>L_ 20240423</t>
  </si>
  <si>
    <t>На базе ГАЗ (4х4) ямобур   -1шт</t>
  </si>
  <si>
    <t>L_ 20240425</t>
  </si>
  <si>
    <t>ПИРы на ИП 2025год</t>
  </si>
  <si>
    <t>L_ 202404213</t>
  </si>
  <si>
    <t>за 2 квартал 2024 года</t>
  </si>
  <si>
    <t>Реконструкция КТП-245 замена силового трансформатора ТМ-100 кВА зав.№4671 на силовой трансформатор ТМГ-250 кВА</t>
  </si>
  <si>
    <t>Реконструкция КТП-3053 с.Чекмагуш, замена  трансформатора  1шт ТМ-250 на ТМГ-400 .10кВ(150)</t>
  </si>
  <si>
    <t>Строительство ВЛЗ-6 кВ до БКТП № б/н «Речные зори» ул. Наречная г.Уфа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</si>
</sst>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00"/>
  </numFmts>
  <fonts count="6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384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5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1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1" fillId="0" borderId="0"/>
    <xf numFmtId="164" fontId="51" fillId="0" borderId="0" applyFont="0" applyFill="0" applyBorder="0" applyAlignment="0" applyProtection="0"/>
    <xf numFmtId="0" fontId="2" fillId="0" borderId="0"/>
    <xf numFmtId="165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4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1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1" fillId="0" borderId="0"/>
    <xf numFmtId="0" fontId="30" fillId="0" borderId="0"/>
    <xf numFmtId="0" fontId="39" fillId="0" borderId="0"/>
    <xf numFmtId="0" fontId="11" fillId="0" borderId="0"/>
    <xf numFmtId="0" fontId="1" fillId="0" borderId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5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20" fillId="0" borderId="6" applyNumberFormat="0" applyFill="0" applyAlignment="0" applyProtection="0"/>
    <xf numFmtId="0" fontId="12" fillId="23" borderId="8" applyNumberFormat="0" applyFont="0" applyAlignment="0" applyProtection="0"/>
    <xf numFmtId="0" fontId="14" fillId="7" borderId="1" applyNumberFormat="0" applyAlignment="0" applyProtection="0"/>
    <xf numFmtId="0" fontId="16" fillId="20" borderId="1" applyNumberFormat="0" applyAlignment="0" applyProtection="0"/>
    <xf numFmtId="0" fontId="14" fillId="7" borderId="1" applyNumberFormat="0" applyAlignment="0" applyProtection="0"/>
    <xf numFmtId="0" fontId="20" fillId="0" borderId="6" applyNumberFormat="0" applyFill="0" applyAlignment="0" applyProtection="0"/>
    <xf numFmtId="0" fontId="15" fillId="20" borderId="2" applyNumberFormat="0" applyAlignment="0" applyProtection="0"/>
    <xf numFmtId="0" fontId="15" fillId="20" borderId="2" applyNumberFormat="0" applyAlignment="0" applyProtection="0"/>
    <xf numFmtId="0" fontId="12" fillId="23" borderId="8" applyNumberFormat="0" applyFont="0" applyAlignment="0" applyProtection="0"/>
    <xf numFmtId="0" fontId="15" fillId="20" borderId="2" applyNumberFormat="0" applyAlignment="0" applyProtection="0"/>
    <xf numFmtId="0" fontId="20" fillId="0" borderId="6" applyNumberFormat="0" applyFill="0" applyAlignment="0" applyProtection="0"/>
    <xf numFmtId="0" fontId="15" fillId="20" borderId="2" applyNumberFormat="0" applyAlignment="0" applyProtection="0"/>
    <xf numFmtId="0" fontId="20" fillId="0" borderId="6" applyNumberFormat="0" applyFill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2" fillId="23" borderId="8" applyNumberFormat="0" applyFont="0" applyAlignment="0" applyProtection="0"/>
    <xf numFmtId="0" fontId="16" fillId="20" borderId="1" applyNumberFormat="0" applyAlignment="0" applyProtection="0"/>
    <xf numFmtId="0" fontId="20" fillId="0" borderId="6" applyNumberFormat="0" applyFill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2" fillId="23" borderId="8" applyNumberFormat="0" applyFont="0" applyAlignment="0" applyProtection="0"/>
    <xf numFmtId="0" fontId="14" fillId="7" borderId="1" applyNumberFormat="0" applyAlignment="0" applyProtection="0"/>
    <xf numFmtId="0" fontId="20" fillId="0" borderId="6" applyNumberFormat="0" applyFill="0" applyAlignment="0" applyProtection="0"/>
    <xf numFmtId="0" fontId="12" fillId="23" borderId="8" applyNumberFormat="0" applyFont="0" applyAlignment="0" applyProtection="0"/>
    <xf numFmtId="0" fontId="12" fillId="23" borderId="8" applyNumberFormat="0" applyFont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20" fillId="0" borderId="6" applyNumberFormat="0" applyFill="0" applyAlignment="0" applyProtection="0"/>
    <xf numFmtId="0" fontId="12" fillId="23" borderId="8" applyNumberFormat="0" applyFont="0" applyAlignment="0" applyProtection="0"/>
    <xf numFmtId="0" fontId="16" fillId="20" borderId="1" applyNumberFormat="0" applyAlignment="0" applyProtection="0"/>
    <xf numFmtId="0" fontId="20" fillId="0" borderId="6" applyNumberFormat="0" applyFill="0" applyAlignment="0" applyProtection="0"/>
    <xf numFmtId="0" fontId="15" fillId="20" borderId="2" applyNumberFormat="0" applyAlignment="0" applyProtection="0"/>
    <xf numFmtId="0" fontId="14" fillId="7" borderId="1" applyNumberFormat="0" applyAlignment="0" applyProtection="0"/>
  </cellStyleXfs>
  <cellXfs count="382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5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5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5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5" fontId="11" fillId="0" borderId="13" xfId="57" applyNumberFormat="1" applyBorder="1" applyAlignment="1">
      <alignment horizontal="left" vertical="center" wrapText="1"/>
    </xf>
    <xf numFmtId="165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5" fontId="11" fillId="0" borderId="10" xfId="57" applyNumberFormat="1" applyBorder="1" applyAlignment="1">
      <alignment horizontal="left" vertical="center" wrapText="1"/>
    </xf>
    <xf numFmtId="165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5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5" fontId="11" fillId="0" borderId="11" xfId="57" applyNumberFormat="1" applyBorder="1" applyAlignment="1">
      <alignment horizontal="left" vertical="center" wrapText="1"/>
    </xf>
    <xf numFmtId="165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6" fontId="11" fillId="0" borderId="10" xfId="0" applyNumberFormat="1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6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49" fontId="48" fillId="0" borderId="48" xfId="804" applyNumberFormat="1" applyFont="1" applyFill="1" applyBorder="1" applyAlignment="1">
      <alignment horizontal="center" vertical="center" wrapText="1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0" borderId="10" xfId="0" applyFont="1" applyBorder="1"/>
    <xf numFmtId="0" fontId="11" fillId="24" borderId="10" xfId="0" applyFont="1" applyFill="1" applyBorder="1" applyAlignment="1">
      <alignment horizontal="center" vertical="center" textRotation="90" wrapText="1"/>
    </xf>
    <xf numFmtId="0" fontId="11" fillId="24" borderId="10" xfId="0" applyFont="1" applyFill="1" applyBorder="1"/>
    <xf numFmtId="0" fontId="11" fillId="0" borderId="10" xfId="0" applyFont="1" applyBorder="1" applyAlignment="1">
      <alignment horizontal="center" vertical="center" textRotation="90" wrapText="1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11" fillId="24" borderId="16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0" fontId="57" fillId="0" borderId="0" xfId="37" applyFont="1" applyFill="1"/>
    <xf numFmtId="0" fontId="57" fillId="0" borderId="0" xfId="37" applyFont="1" applyFill="1" applyAlignment="1">
      <alignment horizontal="right" vertical="center"/>
    </xf>
    <xf numFmtId="0" fontId="57" fillId="0" borderId="0" xfId="37" applyFont="1" applyFill="1" applyAlignment="1">
      <alignment horizontal="right"/>
    </xf>
    <xf numFmtId="0" fontId="57" fillId="0" borderId="0" xfId="0" applyFont="1" applyFill="1" applyAlignment="1">
      <alignment horizontal="center"/>
    </xf>
    <xf numFmtId="0" fontId="57" fillId="0" borderId="0" xfId="0" applyFont="1" applyFill="1" applyAlignment="1">
      <alignment horizontal="center"/>
    </xf>
    <xf numFmtId="0" fontId="57" fillId="0" borderId="0" xfId="0" applyFont="1" applyFill="1"/>
    <xf numFmtId="0" fontId="57" fillId="0" borderId="0" xfId="37" applyFont="1" applyFill="1" applyAlignment="1">
      <alignment horizontal="center" wrapText="1"/>
    </xf>
    <xf numFmtId="0" fontId="57" fillId="0" borderId="0" xfId="37" applyFont="1" applyFill="1" applyAlignment="1">
      <alignment horizontal="center" wrapText="1"/>
    </xf>
    <xf numFmtId="0" fontId="57" fillId="0" borderId="0" xfId="37" applyFont="1" applyFill="1" applyAlignment="1">
      <alignment wrapText="1"/>
    </xf>
    <xf numFmtId="0" fontId="57" fillId="0" borderId="0" xfId="55" applyFont="1" applyFill="1" applyAlignment="1">
      <alignment horizontal="center" vertical="center"/>
    </xf>
    <xf numFmtId="0" fontId="57" fillId="0" borderId="0" xfId="55" applyFont="1" applyFill="1" applyAlignment="1">
      <alignment horizontal="center" vertical="center"/>
    </xf>
    <xf numFmtId="0" fontId="57" fillId="0" borderId="0" xfId="55" applyFont="1" applyFill="1" applyAlignment="1">
      <alignment vertical="center"/>
    </xf>
    <xf numFmtId="0" fontId="57" fillId="0" borderId="0" xfId="55" applyFont="1" applyFill="1" applyAlignment="1">
      <alignment horizontal="center" vertical="top"/>
    </xf>
    <xf numFmtId="0" fontId="57" fillId="0" borderId="0" xfId="55" applyFont="1" applyFill="1" applyAlignment="1">
      <alignment horizontal="center" vertical="top"/>
    </xf>
    <xf numFmtId="0" fontId="57" fillId="0" borderId="0" xfId="55" applyFont="1" applyFill="1" applyAlignment="1">
      <alignment vertical="top"/>
    </xf>
    <xf numFmtId="0" fontId="57" fillId="0" borderId="10" xfId="37" applyFont="1" applyFill="1" applyBorder="1" applyAlignment="1">
      <alignment horizontal="center" vertical="center" wrapText="1"/>
    </xf>
    <xf numFmtId="0" fontId="57" fillId="0" borderId="11" xfId="37" applyFont="1" applyFill="1" applyBorder="1" applyAlignment="1">
      <alignment horizontal="center" vertical="center" wrapText="1"/>
    </xf>
    <xf numFmtId="0" fontId="57" fillId="0" borderId="48" xfId="37" applyFont="1" applyFill="1" applyBorder="1" applyAlignment="1">
      <alignment horizontal="center" vertical="center" wrapText="1"/>
    </xf>
    <xf numFmtId="0" fontId="57" fillId="0" borderId="17" xfId="37" applyFont="1" applyFill="1" applyBorder="1" applyAlignment="1">
      <alignment horizontal="center" vertical="center" wrapText="1"/>
    </xf>
    <xf numFmtId="0" fontId="57" fillId="0" borderId="10" xfId="37" applyFont="1" applyFill="1" applyBorder="1" applyAlignment="1">
      <alignment horizontal="center" vertical="center" wrapText="1"/>
    </xf>
    <xf numFmtId="0" fontId="57" fillId="0" borderId="12" xfId="37" applyFont="1" applyFill="1" applyBorder="1" applyAlignment="1">
      <alignment horizontal="center" vertical="center" wrapText="1"/>
    </xf>
    <xf numFmtId="0" fontId="57" fillId="0" borderId="24" xfId="37" applyFont="1" applyFill="1" applyBorder="1" applyAlignment="1">
      <alignment horizontal="center" vertical="center" wrapText="1"/>
    </xf>
    <xf numFmtId="0" fontId="57" fillId="0" borderId="18" xfId="37" applyFont="1" applyFill="1" applyBorder="1" applyAlignment="1">
      <alignment horizontal="center" vertical="center" wrapText="1"/>
    </xf>
    <xf numFmtId="0" fontId="57" fillId="0" borderId="18" xfId="37" applyFont="1" applyFill="1" applyBorder="1" applyAlignment="1">
      <alignment horizontal="center" vertical="center" wrapText="1"/>
    </xf>
    <xf numFmtId="0" fontId="57" fillId="0" borderId="10" xfId="45" applyFont="1" applyFill="1" applyBorder="1" applyAlignment="1">
      <alignment horizontal="center" vertical="center" wrapText="1"/>
    </xf>
    <xf numFmtId="0" fontId="57" fillId="0" borderId="10" xfId="45" applyFont="1" applyFill="1" applyBorder="1" applyAlignment="1">
      <alignment horizontal="center" vertical="center"/>
    </xf>
    <xf numFmtId="0" fontId="57" fillId="0" borderId="48" xfId="45" applyFont="1" applyFill="1" applyBorder="1" applyAlignment="1">
      <alignment horizontal="center" vertical="center"/>
    </xf>
    <xf numFmtId="0" fontId="57" fillId="0" borderId="13" xfId="37" applyFont="1" applyFill="1" applyBorder="1" applyAlignment="1">
      <alignment horizontal="center" vertical="center" wrapText="1"/>
    </xf>
    <xf numFmtId="0" fontId="57" fillId="0" borderId="10" xfId="37" applyFont="1" applyFill="1" applyBorder="1" applyAlignment="1">
      <alignment horizontal="center" textRotation="90" wrapText="1"/>
    </xf>
    <xf numFmtId="0" fontId="57" fillId="0" borderId="48" xfId="37" applyFont="1" applyFill="1" applyBorder="1" applyAlignment="1">
      <alignment horizontal="center" textRotation="90" wrapText="1"/>
    </xf>
    <xf numFmtId="0" fontId="48" fillId="0" borderId="10" xfId="37" applyFont="1" applyFill="1" applyBorder="1" applyAlignment="1">
      <alignment horizontal="center" vertical="center" wrapText="1"/>
    </xf>
    <xf numFmtId="0" fontId="48" fillId="0" borderId="10" xfId="37" applyFont="1" applyFill="1" applyBorder="1" applyAlignment="1">
      <alignment horizontal="center" vertical="center"/>
    </xf>
    <xf numFmtId="0" fontId="57" fillId="0" borderId="10" xfId="37" applyFont="1" applyFill="1" applyBorder="1" applyAlignment="1">
      <alignment horizontal="center" vertical="center"/>
    </xf>
    <xf numFmtId="0" fontId="57" fillId="0" borderId="48" xfId="37" applyFont="1" applyFill="1" applyBorder="1" applyAlignment="1">
      <alignment horizontal="center" vertical="center"/>
    </xf>
    <xf numFmtId="49" fontId="65" fillId="0" borderId="10" xfId="55" applyNumberFormat="1" applyFont="1" applyFill="1" applyBorder="1" applyAlignment="1">
      <alignment horizontal="center" vertical="center"/>
    </xf>
    <xf numFmtId="49" fontId="65" fillId="0" borderId="10" xfId="37" applyNumberFormat="1" applyFont="1" applyFill="1" applyBorder="1" applyAlignment="1">
      <alignment horizontal="center" vertical="center" wrapText="1"/>
    </xf>
    <xf numFmtId="169" fontId="63" fillId="0" borderId="10" xfId="37" applyNumberFormat="1" applyFont="1" applyFill="1" applyBorder="1" applyAlignment="1">
      <alignment horizontal="center" vertical="center"/>
    </xf>
    <xf numFmtId="169" fontId="63" fillId="0" borderId="48" xfId="37" applyNumberFormat="1" applyFont="1" applyFill="1" applyBorder="1" applyAlignment="1">
      <alignment horizontal="center" vertical="center"/>
    </xf>
    <xf numFmtId="166" fontId="63" fillId="0" borderId="10" xfId="37" applyNumberFormat="1" applyFont="1" applyFill="1" applyBorder="1" applyAlignment="1">
      <alignment horizontal="center" vertical="center"/>
    </xf>
    <xf numFmtId="169" fontId="63" fillId="0" borderId="10" xfId="37" applyNumberFormat="1" applyFont="1" applyFill="1" applyBorder="1" applyAlignment="1">
      <alignment horizontal="center" vertical="center" wrapText="1"/>
    </xf>
    <xf numFmtId="169" fontId="63" fillId="0" borderId="48" xfId="37" applyNumberFormat="1" applyFont="1" applyFill="1" applyBorder="1" applyAlignment="1">
      <alignment horizontal="center" vertical="center" wrapText="1"/>
    </xf>
    <xf numFmtId="49" fontId="48" fillId="0" borderId="48" xfId="55" applyNumberFormat="1" applyFont="1" applyFill="1" applyBorder="1" applyAlignment="1">
      <alignment horizontal="center" vertical="center"/>
    </xf>
    <xf numFmtId="49" fontId="48" fillId="0" borderId="48" xfId="37" applyNumberFormat="1" applyFont="1" applyFill="1" applyBorder="1" applyAlignment="1">
      <alignment horizontal="center" vertical="center" wrapText="1"/>
    </xf>
    <xf numFmtId="169" fontId="57" fillId="0" borderId="48" xfId="37" applyNumberFormat="1" applyFont="1" applyFill="1" applyBorder="1" applyAlignment="1">
      <alignment horizontal="center" vertical="center"/>
    </xf>
    <xf numFmtId="169" fontId="57" fillId="0" borderId="48" xfId="37" applyNumberFormat="1" applyFont="1" applyFill="1" applyBorder="1" applyAlignment="1" applyProtection="1">
      <alignment horizontal="center" vertical="center"/>
      <protection locked="0"/>
    </xf>
    <xf numFmtId="49" fontId="65" fillId="0" borderId="48" xfId="55" applyNumberFormat="1" applyFont="1" applyFill="1" applyBorder="1" applyAlignment="1">
      <alignment horizontal="center" vertical="center"/>
    </xf>
    <xf numFmtId="49" fontId="65" fillId="0" borderId="48" xfId="804" applyNumberFormat="1" applyFont="1" applyFill="1" applyBorder="1" applyAlignment="1">
      <alignment horizontal="center" vertical="center" wrapText="1"/>
    </xf>
    <xf numFmtId="166" fontId="63" fillId="0" borderId="48" xfId="37" applyNumberFormat="1" applyFont="1" applyFill="1" applyBorder="1" applyAlignment="1">
      <alignment horizontal="center" vertical="center"/>
    </xf>
    <xf numFmtId="166" fontId="57" fillId="0" borderId="48" xfId="37" applyNumberFormat="1" applyFont="1" applyFill="1" applyBorder="1" applyAlignment="1">
      <alignment horizontal="center" vertical="center"/>
    </xf>
    <xf numFmtId="49" fontId="48" fillId="0" borderId="49" xfId="37" applyNumberFormat="1" applyFont="1" applyFill="1" applyBorder="1" applyAlignment="1">
      <alignment horizontal="center" vertical="center" wrapText="1"/>
    </xf>
    <xf numFmtId="49" fontId="48" fillId="0" borderId="49" xfId="55" applyNumberFormat="1" applyFont="1" applyFill="1" applyBorder="1" applyAlignment="1">
      <alignment horizontal="center" vertical="center" wrapText="1"/>
    </xf>
    <xf numFmtId="49" fontId="48" fillId="0" borderId="10" xfId="55" applyNumberFormat="1" applyFont="1" applyFill="1" applyBorder="1" applyAlignment="1">
      <alignment horizontal="center" vertical="center"/>
    </xf>
    <xf numFmtId="166" fontId="57" fillId="0" borderId="10" xfId="37" applyNumberFormat="1" applyFont="1" applyFill="1" applyBorder="1" applyAlignment="1">
      <alignment horizontal="center" vertical="center"/>
    </xf>
    <xf numFmtId="0" fontId="65" fillId="0" borderId="10" xfId="37" applyFont="1" applyFill="1" applyBorder="1" applyAlignment="1">
      <alignment horizontal="center" vertical="center"/>
    </xf>
    <xf numFmtId="0" fontId="65" fillId="0" borderId="10" xfId="37" applyFont="1" applyFill="1" applyBorder="1" applyAlignment="1">
      <alignment horizontal="center"/>
    </xf>
    <xf numFmtId="0" fontId="48" fillId="0" borderId="48" xfId="37" applyFont="1" applyFill="1" applyBorder="1" applyAlignment="1">
      <alignment horizontal="center"/>
    </xf>
    <xf numFmtId="0" fontId="48" fillId="0" borderId="49" xfId="37" applyFont="1" applyFill="1" applyBorder="1" applyAlignment="1">
      <alignment horizontal="center" vertical="center"/>
    </xf>
    <xf numFmtId="0" fontId="48" fillId="0" borderId="48" xfId="37" applyFont="1" applyFill="1" applyBorder="1" applyAlignment="1">
      <alignment horizontal="center" vertical="center"/>
    </xf>
    <xf numFmtId="0" fontId="48" fillId="0" borderId="49" xfId="37" applyFont="1" applyFill="1" applyBorder="1" applyAlignment="1">
      <alignment horizontal="center" vertical="center" wrapText="1"/>
    </xf>
    <xf numFmtId="49" fontId="65" fillId="0" borderId="49" xfId="37" applyNumberFormat="1" applyFont="1" applyFill="1" applyBorder="1" applyAlignment="1">
      <alignment horizontal="center" vertical="center" wrapText="1"/>
    </xf>
    <xf numFmtId="49" fontId="66" fillId="0" borderId="48" xfId="55" applyNumberFormat="1" applyFont="1" applyFill="1" applyBorder="1" applyAlignment="1">
      <alignment horizontal="center" vertical="center"/>
    </xf>
    <xf numFmtId="49" fontId="66" fillId="0" borderId="49" xfId="37" applyNumberFormat="1" applyFont="1" applyFill="1" applyBorder="1" applyAlignment="1">
      <alignment horizontal="center" vertical="center" wrapText="1"/>
    </xf>
    <xf numFmtId="0" fontId="66" fillId="0" borderId="48" xfId="37" applyFont="1" applyFill="1" applyBorder="1" applyAlignment="1">
      <alignment horizontal="center" vertical="center"/>
    </xf>
    <xf numFmtId="169" fontId="66" fillId="0" borderId="48" xfId="37" applyNumberFormat="1" applyFont="1" applyFill="1" applyBorder="1" applyAlignment="1">
      <alignment horizontal="center" vertical="center"/>
    </xf>
    <xf numFmtId="166" fontId="57" fillId="0" borderId="10" xfId="1344" applyNumberFormat="1" applyFont="1" applyFill="1" applyBorder="1" applyAlignment="1">
      <alignment horizontal="center" vertical="center"/>
    </xf>
  </cellXfs>
  <cellStyles count="1384">
    <cellStyle name="20% — акцент1" xfId="1" builtinId="30" customBuiltin="1"/>
    <cellStyle name="20% - Акцент1 2" xfId="60" xr:uid="{00000000-0005-0000-0000-000001000000}"/>
    <cellStyle name="20% — акцент1 2" xfId="979" xr:uid="{00000000-0005-0000-0000-000002000000}"/>
    <cellStyle name="20% — акцент2" xfId="2" builtinId="34" customBuiltin="1"/>
    <cellStyle name="20% - Акцент2 2" xfId="61" xr:uid="{00000000-0005-0000-0000-000004000000}"/>
    <cellStyle name="20% — акцент2 2" xfId="980" xr:uid="{00000000-0005-0000-0000-000005000000}"/>
    <cellStyle name="20% — акцент3" xfId="3" builtinId="38" customBuiltin="1"/>
    <cellStyle name="20% - Акцент3 2" xfId="62" xr:uid="{00000000-0005-0000-0000-000007000000}"/>
    <cellStyle name="20% — акцент3 2" xfId="981" xr:uid="{00000000-0005-0000-0000-000008000000}"/>
    <cellStyle name="20% — акцент4" xfId="4" builtinId="42" customBuiltin="1"/>
    <cellStyle name="20% - Акцент4 2" xfId="63" xr:uid="{00000000-0005-0000-0000-00000A000000}"/>
    <cellStyle name="20% — акцент4 2" xfId="982" xr:uid="{00000000-0005-0000-0000-00000B000000}"/>
    <cellStyle name="20% — акцент5" xfId="5" builtinId="46" customBuiltin="1"/>
    <cellStyle name="20% - Акцент5 2" xfId="64" xr:uid="{00000000-0005-0000-0000-00000D000000}"/>
    <cellStyle name="20% — акцент5 2" xfId="983" xr:uid="{00000000-0005-0000-0000-00000E000000}"/>
    <cellStyle name="20% — акцент6" xfId="6" builtinId="50" customBuiltin="1"/>
    <cellStyle name="20% - Акцент6 2" xfId="65" xr:uid="{00000000-0005-0000-0000-000010000000}"/>
    <cellStyle name="20% — акцент6 2" xfId="984" xr:uid="{00000000-0005-0000-0000-000011000000}"/>
    <cellStyle name="40% — акцент1" xfId="7" builtinId="31" customBuiltin="1"/>
    <cellStyle name="40% - Акцент1 2" xfId="66" xr:uid="{00000000-0005-0000-0000-000013000000}"/>
    <cellStyle name="40% — акцент1 2" xfId="985" xr:uid="{00000000-0005-0000-0000-000014000000}"/>
    <cellStyle name="40% — акцент2" xfId="8" builtinId="35" customBuiltin="1"/>
    <cellStyle name="40% - Акцент2 2" xfId="67" xr:uid="{00000000-0005-0000-0000-000016000000}"/>
    <cellStyle name="40% — акцент2 2" xfId="986" xr:uid="{00000000-0005-0000-0000-000017000000}"/>
    <cellStyle name="40% — акцент3" xfId="9" builtinId="39" customBuiltin="1"/>
    <cellStyle name="40% - Акцент3 2" xfId="68" xr:uid="{00000000-0005-0000-0000-000019000000}"/>
    <cellStyle name="40% — акцент3 2" xfId="987" xr:uid="{00000000-0005-0000-0000-00001A000000}"/>
    <cellStyle name="40% — акцент4" xfId="10" builtinId="43" customBuiltin="1"/>
    <cellStyle name="40% - Акцент4 2" xfId="69" xr:uid="{00000000-0005-0000-0000-00001C000000}"/>
    <cellStyle name="40% — акцент4 2" xfId="988" xr:uid="{00000000-0005-0000-0000-00001D000000}"/>
    <cellStyle name="40% — акцент5" xfId="11" builtinId="47" customBuiltin="1"/>
    <cellStyle name="40% - Акцент5 2" xfId="70" xr:uid="{00000000-0005-0000-0000-00001F000000}"/>
    <cellStyle name="40% — акцент5 2" xfId="989" xr:uid="{00000000-0005-0000-0000-000020000000}"/>
    <cellStyle name="40% — акцент6" xfId="12" builtinId="51" customBuiltin="1"/>
    <cellStyle name="40% - Акцент6 2" xfId="71" xr:uid="{00000000-0005-0000-0000-000022000000}"/>
    <cellStyle name="40% — акцент6 2" xfId="990" xr:uid="{00000000-0005-0000-0000-000023000000}"/>
    <cellStyle name="60% — акцент1" xfId="13" builtinId="32" customBuiltin="1"/>
    <cellStyle name="60% - Акцент1 2" xfId="72" xr:uid="{00000000-0005-0000-0000-000025000000}"/>
    <cellStyle name="60% — акцент1 2" xfId="991" xr:uid="{00000000-0005-0000-0000-000026000000}"/>
    <cellStyle name="60% — акцент2" xfId="14" builtinId="36" customBuiltin="1"/>
    <cellStyle name="60% - Акцент2 2" xfId="73" xr:uid="{00000000-0005-0000-0000-000028000000}"/>
    <cellStyle name="60% — акцент2 2" xfId="992" xr:uid="{00000000-0005-0000-0000-000029000000}"/>
    <cellStyle name="60% — акцент3" xfId="15" builtinId="40" customBuiltin="1"/>
    <cellStyle name="60% - Акцент3 2" xfId="74" xr:uid="{00000000-0005-0000-0000-00002B000000}"/>
    <cellStyle name="60% — акцент3 2" xfId="993" xr:uid="{00000000-0005-0000-0000-00002C000000}"/>
    <cellStyle name="60% — акцент4" xfId="16" builtinId="44" customBuiltin="1"/>
    <cellStyle name="60% - Акцент4 2" xfId="75" xr:uid="{00000000-0005-0000-0000-00002E000000}"/>
    <cellStyle name="60% — акцент4 2" xfId="994" xr:uid="{00000000-0005-0000-0000-00002F000000}"/>
    <cellStyle name="60% — акцент5" xfId="17" builtinId="48" customBuiltin="1"/>
    <cellStyle name="60% - Акцент5 2" xfId="76" xr:uid="{00000000-0005-0000-0000-000031000000}"/>
    <cellStyle name="60% — акцент5 2" xfId="995" xr:uid="{00000000-0005-0000-0000-000032000000}"/>
    <cellStyle name="60% — акцент6" xfId="18" builtinId="52" customBuiltin="1"/>
    <cellStyle name="60% - Акцент6 2" xfId="77" xr:uid="{00000000-0005-0000-0000-000034000000}"/>
    <cellStyle name="60% — акцент6 2" xfId="996" xr:uid="{00000000-0005-0000-0000-000035000000}"/>
    <cellStyle name="Normal 2" xfId="78" xr:uid="{00000000-0005-0000-0000-000036000000}"/>
    <cellStyle name="Акцент1" xfId="19" builtinId="29" customBuiltin="1"/>
    <cellStyle name="Акцент1 2" xfId="79" xr:uid="{00000000-0005-0000-0000-000038000000}"/>
    <cellStyle name="Акцент2" xfId="20" builtinId="33" customBuiltin="1"/>
    <cellStyle name="Акцент2 2" xfId="80" xr:uid="{00000000-0005-0000-0000-00003A000000}"/>
    <cellStyle name="Акцент3" xfId="21" builtinId="37" customBuiltin="1"/>
    <cellStyle name="Акцент3 2" xfId="81" xr:uid="{00000000-0005-0000-0000-00003C000000}"/>
    <cellStyle name="Акцент4" xfId="22" builtinId="41" customBuiltin="1"/>
    <cellStyle name="Акцент4 2" xfId="82" xr:uid="{00000000-0005-0000-0000-00003E000000}"/>
    <cellStyle name="Акцент5" xfId="23" builtinId="45" customBuiltin="1"/>
    <cellStyle name="Акцент5 2" xfId="83" xr:uid="{00000000-0005-0000-0000-000040000000}"/>
    <cellStyle name="Акцент6" xfId="24" builtinId="49" customBuiltin="1"/>
    <cellStyle name="Акцент6 2" xfId="84" xr:uid="{00000000-0005-0000-0000-000042000000}"/>
    <cellStyle name="Ввод " xfId="25" builtinId="20" customBuiltin="1"/>
    <cellStyle name="Ввод  2" xfId="85" xr:uid="{00000000-0005-0000-0000-000044000000}"/>
    <cellStyle name="Ввод  2 2" xfId="1352" xr:uid="{00000000-0005-0000-0000-000045000000}"/>
    <cellStyle name="Ввод  2 3" xfId="1362" xr:uid="{00000000-0005-0000-0000-000046000000}"/>
    <cellStyle name="Ввод  2 3 2" xfId="1375" xr:uid="{00000000-0005-0000-0000-000047000000}"/>
    <cellStyle name="Ввод  2 4" xfId="1350" xr:uid="{00000000-0005-0000-0000-000048000000}"/>
    <cellStyle name="Ввод  2 5" xfId="1371" xr:uid="{00000000-0005-0000-0000-000049000000}"/>
    <cellStyle name="Ввод  2 6" xfId="1361" xr:uid="{00000000-0005-0000-0000-00004A000000}"/>
    <cellStyle name="Ввод  2 7" xfId="1345" xr:uid="{00000000-0005-0000-0000-00004B000000}"/>
    <cellStyle name="Ввод  2 8" xfId="1383" xr:uid="{00000000-0005-0000-0000-00004C000000}"/>
    <cellStyle name="Вывод" xfId="26" builtinId="21" customBuiltin="1"/>
    <cellStyle name="Вывод 2" xfId="86" xr:uid="{00000000-0005-0000-0000-00004E000000}"/>
    <cellStyle name="Вывод 2 2" xfId="1359" xr:uid="{00000000-0005-0000-0000-00004F000000}"/>
    <cellStyle name="Вывод 2 3" xfId="1355" xr:uid="{00000000-0005-0000-0000-000050000000}"/>
    <cellStyle name="Вывод 2 3 2" xfId="1376" xr:uid="{00000000-0005-0000-0000-000051000000}"/>
    <cellStyle name="Вывод 2 4" xfId="1354" xr:uid="{00000000-0005-0000-0000-000052000000}"/>
    <cellStyle name="Вывод 2 5" xfId="1357" xr:uid="{00000000-0005-0000-0000-000053000000}"/>
    <cellStyle name="Вывод 2 6" xfId="1363" xr:uid="{00000000-0005-0000-0000-000054000000}"/>
    <cellStyle name="Вывод 2 7" xfId="1346" xr:uid="{00000000-0005-0000-0000-000055000000}"/>
    <cellStyle name="Вывод 2 8" xfId="1382" xr:uid="{00000000-0005-0000-0000-000056000000}"/>
    <cellStyle name="Вычисление" xfId="27" builtinId="22" customBuiltin="1"/>
    <cellStyle name="Вычисление 2" xfId="87" xr:uid="{00000000-0005-0000-0000-000058000000}"/>
    <cellStyle name="Вычисление 2 2" xfId="1369" xr:uid="{00000000-0005-0000-0000-000059000000}"/>
    <cellStyle name="Вычисление 2 3" xfId="1368" xr:uid="{00000000-0005-0000-0000-00005A000000}"/>
    <cellStyle name="Вычисление 2 3 2" xfId="1377" xr:uid="{00000000-0005-0000-0000-00005B000000}"/>
    <cellStyle name="Вычисление 2 4" xfId="1366" xr:uid="{00000000-0005-0000-0000-00005C000000}"/>
    <cellStyle name="Вычисление 2 5" xfId="1364" xr:uid="{00000000-0005-0000-0000-00005D000000}"/>
    <cellStyle name="Вычисление 2 6" xfId="1351" xr:uid="{00000000-0005-0000-0000-00005E000000}"/>
    <cellStyle name="Вычисление 2 7" xfId="1347" xr:uid="{00000000-0005-0000-0000-00005F000000}"/>
    <cellStyle name="Вычисление 2 8" xfId="1380" xr:uid="{00000000-0005-0000-0000-000060000000}"/>
    <cellStyle name="Гиперссылка" xfId="804" builtinId="8"/>
    <cellStyle name="Заголовок 1" xfId="28" builtinId="16" customBuiltin="1"/>
    <cellStyle name="Заголовок 1 2" xfId="88" xr:uid="{00000000-0005-0000-0000-000063000000}"/>
    <cellStyle name="Заголовок 2" xfId="29" builtinId="17" customBuiltin="1"/>
    <cellStyle name="Заголовок 2 2" xfId="89" xr:uid="{00000000-0005-0000-0000-000065000000}"/>
    <cellStyle name="Заголовок 3" xfId="30" builtinId="18" customBuiltin="1"/>
    <cellStyle name="Заголовок 3 2" xfId="90" xr:uid="{00000000-0005-0000-0000-000067000000}"/>
    <cellStyle name="Заголовок 4" xfId="31" builtinId="19" customBuiltin="1"/>
    <cellStyle name="Заголовок 4 2" xfId="91" xr:uid="{00000000-0005-0000-0000-000069000000}"/>
    <cellStyle name="Итог" xfId="32" builtinId="25" customBuiltin="1"/>
    <cellStyle name="Итог 2" xfId="92" xr:uid="{00000000-0005-0000-0000-00006B000000}"/>
    <cellStyle name="Итог 2 2" xfId="1353" xr:uid="{00000000-0005-0000-0000-00006C000000}"/>
    <cellStyle name="Итог 2 3" xfId="1367" xr:uid="{00000000-0005-0000-0000-00006D000000}"/>
    <cellStyle name="Итог 2 3 2" xfId="1378" xr:uid="{00000000-0005-0000-0000-00006E000000}"/>
    <cellStyle name="Итог 2 4" xfId="1360" xr:uid="{00000000-0005-0000-0000-00006F000000}"/>
    <cellStyle name="Итог 2 5" xfId="1358" xr:uid="{00000000-0005-0000-0000-000070000000}"/>
    <cellStyle name="Итог 2 6" xfId="1372" xr:uid="{00000000-0005-0000-0000-000071000000}"/>
    <cellStyle name="Итог 2 7" xfId="1348" xr:uid="{00000000-0005-0000-0000-000072000000}"/>
    <cellStyle name="Итог 2 8" xfId="1381" xr:uid="{00000000-0005-0000-0000-000073000000}"/>
    <cellStyle name="Контрольная ячейка" xfId="33" builtinId="23" customBuiltin="1"/>
    <cellStyle name="Контрольная ячейка 2" xfId="93" xr:uid="{00000000-0005-0000-0000-000075000000}"/>
    <cellStyle name="Название" xfId="34" builtinId="15" customBuiltin="1"/>
    <cellStyle name="Название 2" xfId="94" xr:uid="{00000000-0005-0000-0000-000077000000}"/>
    <cellStyle name="Нейтральный" xfId="35" builtinId="28" customBuiltin="1"/>
    <cellStyle name="Нейтральный 2" xfId="95" xr:uid="{00000000-0005-0000-0000-000079000000}"/>
    <cellStyle name="Обычный" xfId="0" builtinId="0"/>
    <cellStyle name="Обычный 10" xfId="280" xr:uid="{00000000-0005-0000-0000-00007B000000}"/>
    <cellStyle name="Обычный 10 2" xfId="1344" xr:uid="{00000000-0005-0000-0000-00007C000000}"/>
    <cellStyle name="Обычный 11" xfId="630" xr:uid="{00000000-0005-0000-0000-00007D000000}"/>
    <cellStyle name="Обычный 11 2" xfId="633" xr:uid="{00000000-0005-0000-0000-00007E000000}"/>
    <cellStyle name="Обычный 11 2 2" xfId="807" xr:uid="{00000000-0005-0000-0000-00007F000000}"/>
    <cellStyle name="Обычный 111" xfId="997" xr:uid="{00000000-0005-0000-0000-000080000000}"/>
    <cellStyle name="Обычный 116 2" xfId="1000" xr:uid="{00000000-0005-0000-0000-000081000000}"/>
    <cellStyle name="Обычный 12" xfId="625" xr:uid="{00000000-0005-0000-0000-000082000000}"/>
    <cellStyle name="Обычный 12 2" xfId="48" xr:uid="{00000000-0005-0000-0000-000083000000}"/>
    <cellStyle name="Обычный 12 3" xfId="1171" xr:uid="{00000000-0005-0000-0000-000084000000}"/>
    <cellStyle name="Обычный 13" xfId="978" xr:uid="{00000000-0005-0000-0000-000085000000}"/>
    <cellStyle name="Обычный 14" xfId="805" xr:uid="{00000000-0005-0000-0000-000086000000}"/>
    <cellStyle name="Обычный 2" xfId="36" xr:uid="{00000000-0005-0000-0000-000087000000}"/>
    <cellStyle name="Обычный 2 2" xfId="628" xr:uid="{00000000-0005-0000-0000-000088000000}"/>
    <cellStyle name="Обычный 2 26 2" xfId="116" xr:uid="{00000000-0005-0000-0000-000089000000}"/>
    <cellStyle name="Обычный 2 3" xfId="631" xr:uid="{00000000-0005-0000-0000-00008A000000}"/>
    <cellStyle name="Обычный 2 4" xfId="632" xr:uid="{00000000-0005-0000-0000-00008B000000}"/>
    <cellStyle name="Обычный 2 5" xfId="627" xr:uid="{00000000-0005-0000-0000-00008C000000}"/>
    <cellStyle name="Обычный 3" xfId="37" xr:uid="{00000000-0005-0000-0000-00008D000000}"/>
    <cellStyle name="Обычный 3 2" xfId="57" xr:uid="{00000000-0005-0000-0000-00008E000000}"/>
    <cellStyle name="Обычный 3 2 2 2" xfId="49" xr:uid="{00000000-0005-0000-0000-00008F000000}"/>
    <cellStyle name="Обычный 3 21" xfId="103" xr:uid="{00000000-0005-0000-0000-000090000000}"/>
    <cellStyle name="Обычный 4" xfId="44" xr:uid="{00000000-0005-0000-0000-000091000000}"/>
    <cellStyle name="Обычный 4 2" xfId="56" xr:uid="{00000000-0005-0000-0000-000092000000}"/>
    <cellStyle name="Обычный 5" xfId="45" xr:uid="{00000000-0005-0000-0000-000093000000}"/>
    <cellStyle name="Обычный 5 10" xfId="998" xr:uid="{00000000-0005-0000-0000-000094000000}"/>
    <cellStyle name="Обычный 6" xfId="47" xr:uid="{00000000-0005-0000-0000-000095000000}"/>
    <cellStyle name="Обычный 6 10" xfId="281" xr:uid="{00000000-0005-0000-0000-000096000000}"/>
    <cellStyle name="Обычный 6 10 2" xfId="1174" xr:uid="{00000000-0005-0000-0000-000097000000}"/>
    <cellStyle name="Обычный 6 11" xfId="452" xr:uid="{00000000-0005-0000-0000-000098000000}"/>
    <cellStyle name="Обычный 6 12" xfId="634" xr:uid="{00000000-0005-0000-0000-000099000000}"/>
    <cellStyle name="Обычный 6 13" xfId="808" xr:uid="{00000000-0005-0000-0000-00009A000000}"/>
    <cellStyle name="Обычный 6 2" xfId="53" xr:uid="{00000000-0005-0000-0000-00009B000000}"/>
    <cellStyle name="Обычный 6 2 10" xfId="111" xr:uid="{00000000-0005-0000-0000-00009C000000}"/>
    <cellStyle name="Обычный 6 2 10 2" xfId="1003" xr:uid="{00000000-0005-0000-0000-00009D000000}"/>
    <cellStyle name="Обычный 6 2 11" xfId="284" xr:uid="{00000000-0005-0000-0000-00009E000000}"/>
    <cellStyle name="Обычный 6 2 11 2" xfId="1175" xr:uid="{00000000-0005-0000-0000-00009F000000}"/>
    <cellStyle name="Обычный 6 2 12" xfId="455" xr:uid="{00000000-0005-0000-0000-0000A0000000}"/>
    <cellStyle name="Обычный 6 2 13" xfId="635" xr:uid="{00000000-0005-0000-0000-0000A1000000}"/>
    <cellStyle name="Обычный 6 2 14" xfId="809" xr:uid="{00000000-0005-0000-0000-0000A2000000}"/>
    <cellStyle name="Обычный 6 2 2" xfId="54" xr:uid="{00000000-0005-0000-0000-0000A3000000}"/>
    <cellStyle name="Обычный 6 2 2 10" xfId="285" xr:uid="{00000000-0005-0000-0000-0000A4000000}"/>
    <cellStyle name="Обычный 6 2 2 10 2" xfId="1176" xr:uid="{00000000-0005-0000-0000-0000A5000000}"/>
    <cellStyle name="Обычный 6 2 2 11" xfId="456" xr:uid="{00000000-0005-0000-0000-0000A6000000}"/>
    <cellStyle name="Обычный 6 2 2 12" xfId="636" xr:uid="{00000000-0005-0000-0000-0000A7000000}"/>
    <cellStyle name="Обычный 6 2 2 13" xfId="810" xr:uid="{00000000-0005-0000-0000-0000A8000000}"/>
    <cellStyle name="Обычный 6 2 2 2" xfId="118" xr:uid="{00000000-0005-0000-0000-0000A9000000}"/>
    <cellStyle name="Обычный 6 2 2 2 2" xfId="135" xr:uid="{00000000-0005-0000-0000-0000AA000000}"/>
    <cellStyle name="Обычный 6 2 2 2 2 2" xfId="139" xr:uid="{00000000-0005-0000-0000-0000AB000000}"/>
    <cellStyle name="Обычный 6 2 2 2 2 2 2" xfId="140" xr:uid="{00000000-0005-0000-0000-0000AC000000}"/>
    <cellStyle name="Обычный 6 2 2 2 2 2 2 2" xfId="312" xr:uid="{00000000-0005-0000-0000-0000AD000000}"/>
    <cellStyle name="Обычный 6 2 2 2 2 2 2 2 2" xfId="1031" xr:uid="{00000000-0005-0000-0000-0000AE000000}"/>
    <cellStyle name="Обычный 6 2 2 2 2 2 2 3" xfId="483" xr:uid="{00000000-0005-0000-0000-0000AF000000}"/>
    <cellStyle name="Обычный 6 2 2 2 2 2 2 3 2" xfId="1180" xr:uid="{00000000-0005-0000-0000-0000B0000000}"/>
    <cellStyle name="Обычный 6 2 2 2 2 2 2 4" xfId="640" xr:uid="{00000000-0005-0000-0000-0000B1000000}"/>
    <cellStyle name="Обычный 6 2 2 2 2 2 2 5" xfId="814" xr:uid="{00000000-0005-0000-0000-0000B2000000}"/>
    <cellStyle name="Обычный 6 2 2 2 2 2 3" xfId="141" xr:uid="{00000000-0005-0000-0000-0000B3000000}"/>
    <cellStyle name="Обычный 6 2 2 2 2 2 3 2" xfId="313" xr:uid="{00000000-0005-0000-0000-0000B4000000}"/>
    <cellStyle name="Обычный 6 2 2 2 2 2 3 2 2" xfId="1032" xr:uid="{00000000-0005-0000-0000-0000B5000000}"/>
    <cellStyle name="Обычный 6 2 2 2 2 2 3 3" xfId="484" xr:uid="{00000000-0005-0000-0000-0000B6000000}"/>
    <cellStyle name="Обычный 6 2 2 2 2 2 3 3 2" xfId="1181" xr:uid="{00000000-0005-0000-0000-0000B7000000}"/>
    <cellStyle name="Обычный 6 2 2 2 2 2 3 4" xfId="641" xr:uid="{00000000-0005-0000-0000-0000B8000000}"/>
    <cellStyle name="Обычный 6 2 2 2 2 2 3 5" xfId="815" xr:uid="{00000000-0005-0000-0000-0000B9000000}"/>
    <cellStyle name="Обычный 6 2 2 2 2 2 4" xfId="311" xr:uid="{00000000-0005-0000-0000-0000BA000000}"/>
    <cellStyle name="Обычный 6 2 2 2 2 2 4 2" xfId="1030" xr:uid="{00000000-0005-0000-0000-0000BB000000}"/>
    <cellStyle name="Обычный 6 2 2 2 2 2 5" xfId="482" xr:uid="{00000000-0005-0000-0000-0000BC000000}"/>
    <cellStyle name="Обычный 6 2 2 2 2 2 5 2" xfId="1179" xr:uid="{00000000-0005-0000-0000-0000BD000000}"/>
    <cellStyle name="Обычный 6 2 2 2 2 2 6" xfId="639" xr:uid="{00000000-0005-0000-0000-0000BE000000}"/>
    <cellStyle name="Обычный 6 2 2 2 2 2 7" xfId="813" xr:uid="{00000000-0005-0000-0000-0000BF000000}"/>
    <cellStyle name="Обычный 6 2 2 2 2 3" xfId="142" xr:uid="{00000000-0005-0000-0000-0000C0000000}"/>
    <cellStyle name="Обычный 6 2 2 2 2 3 2" xfId="314" xr:uid="{00000000-0005-0000-0000-0000C1000000}"/>
    <cellStyle name="Обычный 6 2 2 2 2 3 2 2" xfId="1033" xr:uid="{00000000-0005-0000-0000-0000C2000000}"/>
    <cellStyle name="Обычный 6 2 2 2 2 3 3" xfId="485" xr:uid="{00000000-0005-0000-0000-0000C3000000}"/>
    <cellStyle name="Обычный 6 2 2 2 2 3 3 2" xfId="1182" xr:uid="{00000000-0005-0000-0000-0000C4000000}"/>
    <cellStyle name="Обычный 6 2 2 2 2 3 4" xfId="642" xr:uid="{00000000-0005-0000-0000-0000C5000000}"/>
    <cellStyle name="Обычный 6 2 2 2 2 3 5" xfId="816" xr:uid="{00000000-0005-0000-0000-0000C6000000}"/>
    <cellStyle name="Обычный 6 2 2 2 2 4" xfId="143" xr:uid="{00000000-0005-0000-0000-0000C7000000}"/>
    <cellStyle name="Обычный 6 2 2 2 2 4 2" xfId="315" xr:uid="{00000000-0005-0000-0000-0000C8000000}"/>
    <cellStyle name="Обычный 6 2 2 2 2 4 2 2" xfId="1034" xr:uid="{00000000-0005-0000-0000-0000C9000000}"/>
    <cellStyle name="Обычный 6 2 2 2 2 4 3" xfId="486" xr:uid="{00000000-0005-0000-0000-0000CA000000}"/>
    <cellStyle name="Обычный 6 2 2 2 2 4 3 2" xfId="1183" xr:uid="{00000000-0005-0000-0000-0000CB000000}"/>
    <cellStyle name="Обычный 6 2 2 2 2 4 4" xfId="643" xr:uid="{00000000-0005-0000-0000-0000CC000000}"/>
    <cellStyle name="Обычный 6 2 2 2 2 4 5" xfId="817" xr:uid="{00000000-0005-0000-0000-0000CD000000}"/>
    <cellStyle name="Обычный 6 2 2 2 2 5" xfId="307" xr:uid="{00000000-0005-0000-0000-0000CE000000}"/>
    <cellStyle name="Обычный 6 2 2 2 2 5 2" xfId="1026" xr:uid="{00000000-0005-0000-0000-0000CF000000}"/>
    <cellStyle name="Обычный 6 2 2 2 2 6" xfId="478" xr:uid="{00000000-0005-0000-0000-0000D0000000}"/>
    <cellStyle name="Обычный 6 2 2 2 2 6 2" xfId="1178" xr:uid="{00000000-0005-0000-0000-0000D1000000}"/>
    <cellStyle name="Обычный 6 2 2 2 2 7" xfId="638" xr:uid="{00000000-0005-0000-0000-0000D2000000}"/>
    <cellStyle name="Обычный 6 2 2 2 2 8" xfId="812" xr:uid="{00000000-0005-0000-0000-0000D3000000}"/>
    <cellStyle name="Обычный 6 2 2 2 3" xfId="137" xr:uid="{00000000-0005-0000-0000-0000D4000000}"/>
    <cellStyle name="Обычный 6 2 2 2 3 2" xfId="144" xr:uid="{00000000-0005-0000-0000-0000D5000000}"/>
    <cellStyle name="Обычный 6 2 2 2 3 2 2" xfId="316" xr:uid="{00000000-0005-0000-0000-0000D6000000}"/>
    <cellStyle name="Обычный 6 2 2 2 3 2 2 2" xfId="1035" xr:uid="{00000000-0005-0000-0000-0000D7000000}"/>
    <cellStyle name="Обычный 6 2 2 2 3 2 3" xfId="487" xr:uid="{00000000-0005-0000-0000-0000D8000000}"/>
    <cellStyle name="Обычный 6 2 2 2 3 2 3 2" xfId="1185" xr:uid="{00000000-0005-0000-0000-0000D9000000}"/>
    <cellStyle name="Обычный 6 2 2 2 3 2 4" xfId="645" xr:uid="{00000000-0005-0000-0000-0000DA000000}"/>
    <cellStyle name="Обычный 6 2 2 2 3 2 5" xfId="819" xr:uid="{00000000-0005-0000-0000-0000DB000000}"/>
    <cellStyle name="Обычный 6 2 2 2 3 3" xfId="145" xr:uid="{00000000-0005-0000-0000-0000DC000000}"/>
    <cellStyle name="Обычный 6 2 2 2 3 3 2" xfId="317" xr:uid="{00000000-0005-0000-0000-0000DD000000}"/>
    <cellStyle name="Обычный 6 2 2 2 3 3 2 2" xfId="1036" xr:uid="{00000000-0005-0000-0000-0000DE000000}"/>
    <cellStyle name="Обычный 6 2 2 2 3 3 3" xfId="488" xr:uid="{00000000-0005-0000-0000-0000DF000000}"/>
    <cellStyle name="Обычный 6 2 2 2 3 3 3 2" xfId="1186" xr:uid="{00000000-0005-0000-0000-0000E0000000}"/>
    <cellStyle name="Обычный 6 2 2 2 3 3 4" xfId="646" xr:uid="{00000000-0005-0000-0000-0000E1000000}"/>
    <cellStyle name="Обычный 6 2 2 2 3 3 5" xfId="820" xr:uid="{00000000-0005-0000-0000-0000E2000000}"/>
    <cellStyle name="Обычный 6 2 2 2 3 4" xfId="309" xr:uid="{00000000-0005-0000-0000-0000E3000000}"/>
    <cellStyle name="Обычный 6 2 2 2 3 4 2" xfId="1028" xr:uid="{00000000-0005-0000-0000-0000E4000000}"/>
    <cellStyle name="Обычный 6 2 2 2 3 5" xfId="480" xr:uid="{00000000-0005-0000-0000-0000E5000000}"/>
    <cellStyle name="Обычный 6 2 2 2 3 5 2" xfId="1184" xr:uid="{00000000-0005-0000-0000-0000E6000000}"/>
    <cellStyle name="Обычный 6 2 2 2 3 6" xfId="644" xr:uid="{00000000-0005-0000-0000-0000E7000000}"/>
    <cellStyle name="Обычный 6 2 2 2 3 7" xfId="818" xr:uid="{00000000-0005-0000-0000-0000E8000000}"/>
    <cellStyle name="Обычный 6 2 2 2 4" xfId="146" xr:uid="{00000000-0005-0000-0000-0000E9000000}"/>
    <cellStyle name="Обычный 6 2 2 2 4 2" xfId="318" xr:uid="{00000000-0005-0000-0000-0000EA000000}"/>
    <cellStyle name="Обычный 6 2 2 2 4 2 2" xfId="1037" xr:uid="{00000000-0005-0000-0000-0000EB000000}"/>
    <cellStyle name="Обычный 6 2 2 2 4 3" xfId="489" xr:uid="{00000000-0005-0000-0000-0000EC000000}"/>
    <cellStyle name="Обычный 6 2 2 2 4 3 2" xfId="1187" xr:uid="{00000000-0005-0000-0000-0000ED000000}"/>
    <cellStyle name="Обычный 6 2 2 2 4 4" xfId="647" xr:uid="{00000000-0005-0000-0000-0000EE000000}"/>
    <cellStyle name="Обычный 6 2 2 2 4 5" xfId="821" xr:uid="{00000000-0005-0000-0000-0000EF000000}"/>
    <cellStyle name="Обычный 6 2 2 2 5" xfId="147" xr:uid="{00000000-0005-0000-0000-0000F0000000}"/>
    <cellStyle name="Обычный 6 2 2 2 5 2" xfId="319" xr:uid="{00000000-0005-0000-0000-0000F1000000}"/>
    <cellStyle name="Обычный 6 2 2 2 5 2 2" xfId="1038" xr:uid="{00000000-0005-0000-0000-0000F2000000}"/>
    <cellStyle name="Обычный 6 2 2 2 5 3" xfId="490" xr:uid="{00000000-0005-0000-0000-0000F3000000}"/>
    <cellStyle name="Обычный 6 2 2 2 5 3 2" xfId="1188" xr:uid="{00000000-0005-0000-0000-0000F4000000}"/>
    <cellStyle name="Обычный 6 2 2 2 5 4" xfId="648" xr:uid="{00000000-0005-0000-0000-0000F5000000}"/>
    <cellStyle name="Обычный 6 2 2 2 5 5" xfId="822" xr:uid="{00000000-0005-0000-0000-0000F6000000}"/>
    <cellStyle name="Обычный 6 2 2 2 6" xfId="290" xr:uid="{00000000-0005-0000-0000-0000F7000000}"/>
    <cellStyle name="Обычный 6 2 2 2 6 2" xfId="1009" xr:uid="{00000000-0005-0000-0000-0000F8000000}"/>
    <cellStyle name="Обычный 6 2 2 2 7" xfId="461" xr:uid="{00000000-0005-0000-0000-0000F9000000}"/>
    <cellStyle name="Обычный 6 2 2 2 7 2" xfId="1177" xr:uid="{00000000-0005-0000-0000-0000FA000000}"/>
    <cellStyle name="Обычный 6 2 2 2 8" xfId="637" xr:uid="{00000000-0005-0000-0000-0000FB000000}"/>
    <cellStyle name="Обычный 6 2 2 2 9" xfId="811" xr:uid="{00000000-0005-0000-0000-0000FC000000}"/>
    <cellStyle name="Обычный 6 2 2 3" xfId="130" xr:uid="{00000000-0005-0000-0000-0000FD000000}"/>
    <cellStyle name="Обычный 6 2 2 3 2" xfId="148" xr:uid="{00000000-0005-0000-0000-0000FE000000}"/>
    <cellStyle name="Обычный 6 2 2 3 2 2" xfId="149" xr:uid="{00000000-0005-0000-0000-0000FF000000}"/>
    <cellStyle name="Обычный 6 2 2 3 2 2 2" xfId="321" xr:uid="{00000000-0005-0000-0000-000000010000}"/>
    <cellStyle name="Обычный 6 2 2 3 2 2 2 2" xfId="1040" xr:uid="{00000000-0005-0000-0000-000001010000}"/>
    <cellStyle name="Обычный 6 2 2 3 2 2 3" xfId="492" xr:uid="{00000000-0005-0000-0000-000002010000}"/>
    <cellStyle name="Обычный 6 2 2 3 2 2 3 2" xfId="1191" xr:uid="{00000000-0005-0000-0000-000003010000}"/>
    <cellStyle name="Обычный 6 2 2 3 2 2 4" xfId="651" xr:uid="{00000000-0005-0000-0000-000004010000}"/>
    <cellStyle name="Обычный 6 2 2 3 2 2 5" xfId="825" xr:uid="{00000000-0005-0000-0000-000005010000}"/>
    <cellStyle name="Обычный 6 2 2 3 2 3" xfId="150" xr:uid="{00000000-0005-0000-0000-000006010000}"/>
    <cellStyle name="Обычный 6 2 2 3 2 3 2" xfId="322" xr:uid="{00000000-0005-0000-0000-000007010000}"/>
    <cellStyle name="Обычный 6 2 2 3 2 3 2 2" xfId="1041" xr:uid="{00000000-0005-0000-0000-000008010000}"/>
    <cellStyle name="Обычный 6 2 2 3 2 3 3" xfId="493" xr:uid="{00000000-0005-0000-0000-000009010000}"/>
    <cellStyle name="Обычный 6 2 2 3 2 3 3 2" xfId="1192" xr:uid="{00000000-0005-0000-0000-00000A010000}"/>
    <cellStyle name="Обычный 6 2 2 3 2 3 4" xfId="652" xr:uid="{00000000-0005-0000-0000-00000B010000}"/>
    <cellStyle name="Обычный 6 2 2 3 2 3 5" xfId="826" xr:uid="{00000000-0005-0000-0000-00000C010000}"/>
    <cellStyle name="Обычный 6 2 2 3 2 4" xfId="320" xr:uid="{00000000-0005-0000-0000-00000D010000}"/>
    <cellStyle name="Обычный 6 2 2 3 2 4 2" xfId="1039" xr:uid="{00000000-0005-0000-0000-00000E010000}"/>
    <cellStyle name="Обычный 6 2 2 3 2 5" xfId="491" xr:uid="{00000000-0005-0000-0000-00000F010000}"/>
    <cellStyle name="Обычный 6 2 2 3 2 5 2" xfId="1190" xr:uid="{00000000-0005-0000-0000-000010010000}"/>
    <cellStyle name="Обычный 6 2 2 3 2 6" xfId="650" xr:uid="{00000000-0005-0000-0000-000011010000}"/>
    <cellStyle name="Обычный 6 2 2 3 2 7" xfId="824" xr:uid="{00000000-0005-0000-0000-000012010000}"/>
    <cellStyle name="Обычный 6 2 2 3 3" xfId="151" xr:uid="{00000000-0005-0000-0000-000013010000}"/>
    <cellStyle name="Обычный 6 2 2 3 3 2" xfId="323" xr:uid="{00000000-0005-0000-0000-000014010000}"/>
    <cellStyle name="Обычный 6 2 2 3 3 2 2" xfId="1042" xr:uid="{00000000-0005-0000-0000-000015010000}"/>
    <cellStyle name="Обычный 6 2 2 3 3 3" xfId="494" xr:uid="{00000000-0005-0000-0000-000016010000}"/>
    <cellStyle name="Обычный 6 2 2 3 3 3 2" xfId="1193" xr:uid="{00000000-0005-0000-0000-000017010000}"/>
    <cellStyle name="Обычный 6 2 2 3 3 4" xfId="653" xr:uid="{00000000-0005-0000-0000-000018010000}"/>
    <cellStyle name="Обычный 6 2 2 3 3 5" xfId="827" xr:uid="{00000000-0005-0000-0000-000019010000}"/>
    <cellStyle name="Обычный 6 2 2 3 4" xfId="152" xr:uid="{00000000-0005-0000-0000-00001A010000}"/>
    <cellStyle name="Обычный 6 2 2 3 4 2" xfId="324" xr:uid="{00000000-0005-0000-0000-00001B010000}"/>
    <cellStyle name="Обычный 6 2 2 3 4 2 2" xfId="1043" xr:uid="{00000000-0005-0000-0000-00001C010000}"/>
    <cellStyle name="Обычный 6 2 2 3 4 3" xfId="495" xr:uid="{00000000-0005-0000-0000-00001D010000}"/>
    <cellStyle name="Обычный 6 2 2 3 4 3 2" xfId="1194" xr:uid="{00000000-0005-0000-0000-00001E010000}"/>
    <cellStyle name="Обычный 6 2 2 3 4 4" xfId="654" xr:uid="{00000000-0005-0000-0000-00001F010000}"/>
    <cellStyle name="Обычный 6 2 2 3 4 5" xfId="828" xr:uid="{00000000-0005-0000-0000-000020010000}"/>
    <cellStyle name="Обычный 6 2 2 3 5" xfId="302" xr:uid="{00000000-0005-0000-0000-000021010000}"/>
    <cellStyle name="Обычный 6 2 2 3 5 2" xfId="1021" xr:uid="{00000000-0005-0000-0000-000022010000}"/>
    <cellStyle name="Обычный 6 2 2 3 6" xfId="473" xr:uid="{00000000-0005-0000-0000-000023010000}"/>
    <cellStyle name="Обычный 6 2 2 3 6 2" xfId="1189" xr:uid="{00000000-0005-0000-0000-000024010000}"/>
    <cellStyle name="Обычный 6 2 2 3 7" xfId="649" xr:uid="{00000000-0005-0000-0000-000025010000}"/>
    <cellStyle name="Обычный 6 2 2 3 8" xfId="823" xr:uid="{00000000-0005-0000-0000-000026010000}"/>
    <cellStyle name="Обычный 6 2 2 4" xfId="123" xr:uid="{00000000-0005-0000-0000-000027010000}"/>
    <cellStyle name="Обычный 6 2 2 4 2" xfId="153" xr:uid="{00000000-0005-0000-0000-000028010000}"/>
    <cellStyle name="Обычный 6 2 2 4 2 2" xfId="154" xr:uid="{00000000-0005-0000-0000-000029010000}"/>
    <cellStyle name="Обычный 6 2 2 4 2 2 2" xfId="326" xr:uid="{00000000-0005-0000-0000-00002A010000}"/>
    <cellStyle name="Обычный 6 2 2 4 2 2 2 2" xfId="1045" xr:uid="{00000000-0005-0000-0000-00002B010000}"/>
    <cellStyle name="Обычный 6 2 2 4 2 2 3" xfId="497" xr:uid="{00000000-0005-0000-0000-00002C010000}"/>
    <cellStyle name="Обычный 6 2 2 4 2 2 3 2" xfId="1197" xr:uid="{00000000-0005-0000-0000-00002D010000}"/>
    <cellStyle name="Обычный 6 2 2 4 2 2 4" xfId="657" xr:uid="{00000000-0005-0000-0000-00002E010000}"/>
    <cellStyle name="Обычный 6 2 2 4 2 2 5" xfId="831" xr:uid="{00000000-0005-0000-0000-00002F010000}"/>
    <cellStyle name="Обычный 6 2 2 4 2 3" xfId="155" xr:uid="{00000000-0005-0000-0000-000030010000}"/>
    <cellStyle name="Обычный 6 2 2 4 2 3 2" xfId="327" xr:uid="{00000000-0005-0000-0000-000031010000}"/>
    <cellStyle name="Обычный 6 2 2 4 2 3 2 2" xfId="1046" xr:uid="{00000000-0005-0000-0000-000032010000}"/>
    <cellStyle name="Обычный 6 2 2 4 2 3 3" xfId="498" xr:uid="{00000000-0005-0000-0000-000033010000}"/>
    <cellStyle name="Обычный 6 2 2 4 2 3 3 2" xfId="1198" xr:uid="{00000000-0005-0000-0000-000034010000}"/>
    <cellStyle name="Обычный 6 2 2 4 2 3 4" xfId="658" xr:uid="{00000000-0005-0000-0000-000035010000}"/>
    <cellStyle name="Обычный 6 2 2 4 2 3 5" xfId="832" xr:uid="{00000000-0005-0000-0000-000036010000}"/>
    <cellStyle name="Обычный 6 2 2 4 2 4" xfId="325" xr:uid="{00000000-0005-0000-0000-000037010000}"/>
    <cellStyle name="Обычный 6 2 2 4 2 4 2" xfId="1044" xr:uid="{00000000-0005-0000-0000-000038010000}"/>
    <cellStyle name="Обычный 6 2 2 4 2 5" xfId="496" xr:uid="{00000000-0005-0000-0000-000039010000}"/>
    <cellStyle name="Обычный 6 2 2 4 2 5 2" xfId="1196" xr:uid="{00000000-0005-0000-0000-00003A010000}"/>
    <cellStyle name="Обычный 6 2 2 4 2 6" xfId="656" xr:uid="{00000000-0005-0000-0000-00003B010000}"/>
    <cellStyle name="Обычный 6 2 2 4 2 7" xfId="830" xr:uid="{00000000-0005-0000-0000-00003C010000}"/>
    <cellStyle name="Обычный 6 2 2 4 3" xfId="156" xr:uid="{00000000-0005-0000-0000-00003D010000}"/>
    <cellStyle name="Обычный 6 2 2 4 3 2" xfId="328" xr:uid="{00000000-0005-0000-0000-00003E010000}"/>
    <cellStyle name="Обычный 6 2 2 4 3 2 2" xfId="1047" xr:uid="{00000000-0005-0000-0000-00003F010000}"/>
    <cellStyle name="Обычный 6 2 2 4 3 3" xfId="499" xr:uid="{00000000-0005-0000-0000-000040010000}"/>
    <cellStyle name="Обычный 6 2 2 4 3 3 2" xfId="1199" xr:uid="{00000000-0005-0000-0000-000041010000}"/>
    <cellStyle name="Обычный 6 2 2 4 3 4" xfId="659" xr:uid="{00000000-0005-0000-0000-000042010000}"/>
    <cellStyle name="Обычный 6 2 2 4 3 5" xfId="833" xr:uid="{00000000-0005-0000-0000-000043010000}"/>
    <cellStyle name="Обычный 6 2 2 4 4" xfId="157" xr:uid="{00000000-0005-0000-0000-000044010000}"/>
    <cellStyle name="Обычный 6 2 2 4 4 2" xfId="329" xr:uid="{00000000-0005-0000-0000-000045010000}"/>
    <cellStyle name="Обычный 6 2 2 4 4 2 2" xfId="1048" xr:uid="{00000000-0005-0000-0000-000046010000}"/>
    <cellStyle name="Обычный 6 2 2 4 4 3" xfId="500" xr:uid="{00000000-0005-0000-0000-000047010000}"/>
    <cellStyle name="Обычный 6 2 2 4 4 3 2" xfId="1200" xr:uid="{00000000-0005-0000-0000-000048010000}"/>
    <cellStyle name="Обычный 6 2 2 4 4 4" xfId="660" xr:uid="{00000000-0005-0000-0000-000049010000}"/>
    <cellStyle name="Обычный 6 2 2 4 4 5" xfId="834" xr:uid="{00000000-0005-0000-0000-00004A010000}"/>
    <cellStyle name="Обычный 6 2 2 4 5" xfId="295" xr:uid="{00000000-0005-0000-0000-00004B010000}"/>
    <cellStyle name="Обычный 6 2 2 4 5 2" xfId="1014" xr:uid="{00000000-0005-0000-0000-00004C010000}"/>
    <cellStyle name="Обычный 6 2 2 4 6" xfId="466" xr:uid="{00000000-0005-0000-0000-00004D010000}"/>
    <cellStyle name="Обычный 6 2 2 4 6 2" xfId="1195" xr:uid="{00000000-0005-0000-0000-00004E010000}"/>
    <cellStyle name="Обычный 6 2 2 4 7" xfId="655" xr:uid="{00000000-0005-0000-0000-00004F010000}"/>
    <cellStyle name="Обычный 6 2 2 4 8" xfId="829" xr:uid="{00000000-0005-0000-0000-000050010000}"/>
    <cellStyle name="Обычный 6 2 2 5" xfId="158" xr:uid="{00000000-0005-0000-0000-000051010000}"/>
    <cellStyle name="Обычный 6 2 2 5 2" xfId="159" xr:uid="{00000000-0005-0000-0000-000052010000}"/>
    <cellStyle name="Обычный 6 2 2 5 2 2" xfId="331" xr:uid="{00000000-0005-0000-0000-000053010000}"/>
    <cellStyle name="Обычный 6 2 2 5 2 2 2" xfId="1050" xr:uid="{00000000-0005-0000-0000-000054010000}"/>
    <cellStyle name="Обычный 6 2 2 5 2 3" xfId="502" xr:uid="{00000000-0005-0000-0000-000055010000}"/>
    <cellStyle name="Обычный 6 2 2 5 2 3 2" xfId="1202" xr:uid="{00000000-0005-0000-0000-000056010000}"/>
    <cellStyle name="Обычный 6 2 2 5 2 4" xfId="662" xr:uid="{00000000-0005-0000-0000-000057010000}"/>
    <cellStyle name="Обычный 6 2 2 5 2 5" xfId="836" xr:uid="{00000000-0005-0000-0000-000058010000}"/>
    <cellStyle name="Обычный 6 2 2 5 3" xfId="160" xr:uid="{00000000-0005-0000-0000-000059010000}"/>
    <cellStyle name="Обычный 6 2 2 5 3 2" xfId="332" xr:uid="{00000000-0005-0000-0000-00005A010000}"/>
    <cellStyle name="Обычный 6 2 2 5 3 2 2" xfId="1051" xr:uid="{00000000-0005-0000-0000-00005B010000}"/>
    <cellStyle name="Обычный 6 2 2 5 3 3" xfId="503" xr:uid="{00000000-0005-0000-0000-00005C010000}"/>
    <cellStyle name="Обычный 6 2 2 5 3 3 2" xfId="1203" xr:uid="{00000000-0005-0000-0000-00005D010000}"/>
    <cellStyle name="Обычный 6 2 2 5 3 4" xfId="663" xr:uid="{00000000-0005-0000-0000-00005E010000}"/>
    <cellStyle name="Обычный 6 2 2 5 3 5" xfId="837" xr:uid="{00000000-0005-0000-0000-00005F010000}"/>
    <cellStyle name="Обычный 6 2 2 5 4" xfId="330" xr:uid="{00000000-0005-0000-0000-000060010000}"/>
    <cellStyle name="Обычный 6 2 2 5 4 2" xfId="1049" xr:uid="{00000000-0005-0000-0000-000061010000}"/>
    <cellStyle name="Обычный 6 2 2 5 5" xfId="501" xr:uid="{00000000-0005-0000-0000-000062010000}"/>
    <cellStyle name="Обычный 6 2 2 5 5 2" xfId="1201" xr:uid="{00000000-0005-0000-0000-000063010000}"/>
    <cellStyle name="Обычный 6 2 2 5 6" xfId="661" xr:uid="{00000000-0005-0000-0000-000064010000}"/>
    <cellStyle name="Обычный 6 2 2 5 7" xfId="835" xr:uid="{00000000-0005-0000-0000-000065010000}"/>
    <cellStyle name="Обычный 6 2 2 6" xfId="161" xr:uid="{00000000-0005-0000-0000-000066010000}"/>
    <cellStyle name="Обычный 6 2 2 6 2" xfId="333" xr:uid="{00000000-0005-0000-0000-000067010000}"/>
    <cellStyle name="Обычный 6 2 2 6 2 2" xfId="1052" xr:uid="{00000000-0005-0000-0000-000068010000}"/>
    <cellStyle name="Обычный 6 2 2 6 3" xfId="504" xr:uid="{00000000-0005-0000-0000-000069010000}"/>
    <cellStyle name="Обычный 6 2 2 6 3 2" xfId="1204" xr:uid="{00000000-0005-0000-0000-00006A010000}"/>
    <cellStyle name="Обычный 6 2 2 6 4" xfId="664" xr:uid="{00000000-0005-0000-0000-00006B010000}"/>
    <cellStyle name="Обычный 6 2 2 6 5" xfId="838" xr:uid="{00000000-0005-0000-0000-00006C010000}"/>
    <cellStyle name="Обычный 6 2 2 7" xfId="162" xr:uid="{00000000-0005-0000-0000-00006D010000}"/>
    <cellStyle name="Обычный 6 2 2 7 2" xfId="334" xr:uid="{00000000-0005-0000-0000-00006E010000}"/>
    <cellStyle name="Обычный 6 2 2 7 2 2" xfId="1053" xr:uid="{00000000-0005-0000-0000-00006F010000}"/>
    <cellStyle name="Обычный 6 2 2 7 3" xfId="505" xr:uid="{00000000-0005-0000-0000-000070010000}"/>
    <cellStyle name="Обычный 6 2 2 7 3 2" xfId="1205" xr:uid="{00000000-0005-0000-0000-000071010000}"/>
    <cellStyle name="Обычный 6 2 2 7 4" xfId="665" xr:uid="{00000000-0005-0000-0000-000072010000}"/>
    <cellStyle name="Обычный 6 2 2 7 5" xfId="839" xr:uid="{00000000-0005-0000-0000-000073010000}"/>
    <cellStyle name="Обычный 6 2 2 8" xfId="163" xr:uid="{00000000-0005-0000-0000-000074010000}"/>
    <cellStyle name="Обычный 6 2 2 8 2" xfId="335" xr:uid="{00000000-0005-0000-0000-000075010000}"/>
    <cellStyle name="Обычный 6 2 2 8 2 2" xfId="1054" xr:uid="{00000000-0005-0000-0000-000076010000}"/>
    <cellStyle name="Обычный 6 2 2 8 3" xfId="506" xr:uid="{00000000-0005-0000-0000-000077010000}"/>
    <cellStyle name="Обычный 6 2 2 8 3 2" xfId="1206" xr:uid="{00000000-0005-0000-0000-000078010000}"/>
    <cellStyle name="Обычный 6 2 2 8 4" xfId="666" xr:uid="{00000000-0005-0000-0000-000079010000}"/>
    <cellStyle name="Обычный 6 2 2 8 5" xfId="840" xr:uid="{00000000-0005-0000-0000-00007A010000}"/>
    <cellStyle name="Обычный 6 2 2 9" xfId="112" xr:uid="{00000000-0005-0000-0000-00007B010000}"/>
    <cellStyle name="Обычный 6 2 2 9 2" xfId="1004" xr:uid="{00000000-0005-0000-0000-00007C010000}"/>
    <cellStyle name="Обычный 6 2 3" xfId="102" xr:uid="{00000000-0005-0000-0000-00007D010000}"/>
    <cellStyle name="Обычный 6 2 3 10" xfId="287" xr:uid="{00000000-0005-0000-0000-00007E010000}"/>
    <cellStyle name="Обычный 6 2 3 10 2" xfId="1173" xr:uid="{00000000-0005-0000-0000-00007F010000}"/>
    <cellStyle name="Обычный 6 2 3 11" xfId="458" xr:uid="{00000000-0005-0000-0000-000080010000}"/>
    <cellStyle name="Обычный 6 2 3 12" xfId="629" xr:uid="{00000000-0005-0000-0000-000081010000}"/>
    <cellStyle name="Обычный 6 2 3 13" xfId="806" xr:uid="{00000000-0005-0000-0000-000082010000}"/>
    <cellStyle name="Обычный 6 2 3 2" xfId="117" xr:uid="{00000000-0005-0000-0000-000083010000}"/>
    <cellStyle name="Обычный 6 2 3 2 2" xfId="134" xr:uid="{00000000-0005-0000-0000-000084010000}"/>
    <cellStyle name="Обычный 6 2 3 2 2 2" xfId="164" xr:uid="{00000000-0005-0000-0000-000085010000}"/>
    <cellStyle name="Обычный 6 2 3 2 2 2 2" xfId="165" xr:uid="{00000000-0005-0000-0000-000086010000}"/>
    <cellStyle name="Обычный 6 2 3 2 2 2 2 2" xfId="337" xr:uid="{00000000-0005-0000-0000-000087010000}"/>
    <cellStyle name="Обычный 6 2 3 2 2 2 2 2 2" xfId="1056" xr:uid="{00000000-0005-0000-0000-000088010000}"/>
    <cellStyle name="Обычный 6 2 3 2 2 2 2 3" xfId="508" xr:uid="{00000000-0005-0000-0000-000089010000}"/>
    <cellStyle name="Обычный 6 2 3 2 2 2 2 3 2" xfId="1210" xr:uid="{00000000-0005-0000-0000-00008A010000}"/>
    <cellStyle name="Обычный 6 2 3 2 2 2 2 4" xfId="670" xr:uid="{00000000-0005-0000-0000-00008B010000}"/>
    <cellStyle name="Обычный 6 2 3 2 2 2 2 5" xfId="844" xr:uid="{00000000-0005-0000-0000-00008C010000}"/>
    <cellStyle name="Обычный 6 2 3 2 2 2 3" xfId="166" xr:uid="{00000000-0005-0000-0000-00008D010000}"/>
    <cellStyle name="Обычный 6 2 3 2 2 2 3 2" xfId="338" xr:uid="{00000000-0005-0000-0000-00008E010000}"/>
    <cellStyle name="Обычный 6 2 3 2 2 2 3 2 2" xfId="1057" xr:uid="{00000000-0005-0000-0000-00008F010000}"/>
    <cellStyle name="Обычный 6 2 3 2 2 2 3 3" xfId="509" xr:uid="{00000000-0005-0000-0000-000090010000}"/>
    <cellStyle name="Обычный 6 2 3 2 2 2 3 3 2" xfId="1211" xr:uid="{00000000-0005-0000-0000-000091010000}"/>
    <cellStyle name="Обычный 6 2 3 2 2 2 3 4" xfId="671" xr:uid="{00000000-0005-0000-0000-000092010000}"/>
    <cellStyle name="Обычный 6 2 3 2 2 2 3 5" xfId="845" xr:uid="{00000000-0005-0000-0000-000093010000}"/>
    <cellStyle name="Обычный 6 2 3 2 2 2 4" xfId="336" xr:uid="{00000000-0005-0000-0000-000094010000}"/>
    <cellStyle name="Обычный 6 2 3 2 2 2 4 2" xfId="1055" xr:uid="{00000000-0005-0000-0000-000095010000}"/>
    <cellStyle name="Обычный 6 2 3 2 2 2 5" xfId="507" xr:uid="{00000000-0005-0000-0000-000096010000}"/>
    <cellStyle name="Обычный 6 2 3 2 2 2 5 2" xfId="1209" xr:uid="{00000000-0005-0000-0000-000097010000}"/>
    <cellStyle name="Обычный 6 2 3 2 2 2 6" xfId="669" xr:uid="{00000000-0005-0000-0000-000098010000}"/>
    <cellStyle name="Обычный 6 2 3 2 2 2 7" xfId="843" xr:uid="{00000000-0005-0000-0000-000099010000}"/>
    <cellStyle name="Обычный 6 2 3 2 2 3" xfId="167" xr:uid="{00000000-0005-0000-0000-00009A010000}"/>
    <cellStyle name="Обычный 6 2 3 2 2 3 2" xfId="339" xr:uid="{00000000-0005-0000-0000-00009B010000}"/>
    <cellStyle name="Обычный 6 2 3 2 2 3 2 2" xfId="1058" xr:uid="{00000000-0005-0000-0000-00009C010000}"/>
    <cellStyle name="Обычный 6 2 3 2 2 3 3" xfId="510" xr:uid="{00000000-0005-0000-0000-00009D010000}"/>
    <cellStyle name="Обычный 6 2 3 2 2 3 3 2" xfId="1212" xr:uid="{00000000-0005-0000-0000-00009E010000}"/>
    <cellStyle name="Обычный 6 2 3 2 2 3 4" xfId="672" xr:uid="{00000000-0005-0000-0000-00009F010000}"/>
    <cellStyle name="Обычный 6 2 3 2 2 3 5" xfId="846" xr:uid="{00000000-0005-0000-0000-0000A0010000}"/>
    <cellStyle name="Обычный 6 2 3 2 2 4" xfId="168" xr:uid="{00000000-0005-0000-0000-0000A1010000}"/>
    <cellStyle name="Обычный 6 2 3 2 2 4 2" xfId="340" xr:uid="{00000000-0005-0000-0000-0000A2010000}"/>
    <cellStyle name="Обычный 6 2 3 2 2 4 2 2" xfId="1059" xr:uid="{00000000-0005-0000-0000-0000A3010000}"/>
    <cellStyle name="Обычный 6 2 3 2 2 4 3" xfId="511" xr:uid="{00000000-0005-0000-0000-0000A4010000}"/>
    <cellStyle name="Обычный 6 2 3 2 2 4 3 2" xfId="1213" xr:uid="{00000000-0005-0000-0000-0000A5010000}"/>
    <cellStyle name="Обычный 6 2 3 2 2 4 4" xfId="673" xr:uid="{00000000-0005-0000-0000-0000A6010000}"/>
    <cellStyle name="Обычный 6 2 3 2 2 4 5" xfId="847" xr:uid="{00000000-0005-0000-0000-0000A7010000}"/>
    <cellStyle name="Обычный 6 2 3 2 2 5" xfId="306" xr:uid="{00000000-0005-0000-0000-0000A8010000}"/>
    <cellStyle name="Обычный 6 2 3 2 2 5 2" xfId="1025" xr:uid="{00000000-0005-0000-0000-0000A9010000}"/>
    <cellStyle name="Обычный 6 2 3 2 2 6" xfId="477" xr:uid="{00000000-0005-0000-0000-0000AA010000}"/>
    <cellStyle name="Обычный 6 2 3 2 2 6 2" xfId="1208" xr:uid="{00000000-0005-0000-0000-0000AB010000}"/>
    <cellStyle name="Обычный 6 2 3 2 2 7" xfId="668" xr:uid="{00000000-0005-0000-0000-0000AC010000}"/>
    <cellStyle name="Обычный 6 2 3 2 2 8" xfId="842" xr:uid="{00000000-0005-0000-0000-0000AD010000}"/>
    <cellStyle name="Обычный 6 2 3 2 3" xfId="136" xr:uid="{00000000-0005-0000-0000-0000AE010000}"/>
    <cellStyle name="Обычный 6 2 3 2 3 2" xfId="169" xr:uid="{00000000-0005-0000-0000-0000AF010000}"/>
    <cellStyle name="Обычный 6 2 3 2 3 2 2" xfId="341" xr:uid="{00000000-0005-0000-0000-0000B0010000}"/>
    <cellStyle name="Обычный 6 2 3 2 3 2 2 2" xfId="1060" xr:uid="{00000000-0005-0000-0000-0000B1010000}"/>
    <cellStyle name="Обычный 6 2 3 2 3 2 3" xfId="512" xr:uid="{00000000-0005-0000-0000-0000B2010000}"/>
    <cellStyle name="Обычный 6 2 3 2 3 2 3 2" xfId="1215" xr:uid="{00000000-0005-0000-0000-0000B3010000}"/>
    <cellStyle name="Обычный 6 2 3 2 3 2 4" xfId="675" xr:uid="{00000000-0005-0000-0000-0000B4010000}"/>
    <cellStyle name="Обычный 6 2 3 2 3 2 5" xfId="849" xr:uid="{00000000-0005-0000-0000-0000B5010000}"/>
    <cellStyle name="Обычный 6 2 3 2 3 3" xfId="170" xr:uid="{00000000-0005-0000-0000-0000B6010000}"/>
    <cellStyle name="Обычный 6 2 3 2 3 3 2" xfId="342" xr:uid="{00000000-0005-0000-0000-0000B7010000}"/>
    <cellStyle name="Обычный 6 2 3 2 3 3 2 2" xfId="1061" xr:uid="{00000000-0005-0000-0000-0000B8010000}"/>
    <cellStyle name="Обычный 6 2 3 2 3 3 3" xfId="513" xr:uid="{00000000-0005-0000-0000-0000B9010000}"/>
    <cellStyle name="Обычный 6 2 3 2 3 3 3 2" xfId="1216" xr:uid="{00000000-0005-0000-0000-0000BA010000}"/>
    <cellStyle name="Обычный 6 2 3 2 3 3 4" xfId="676" xr:uid="{00000000-0005-0000-0000-0000BB010000}"/>
    <cellStyle name="Обычный 6 2 3 2 3 3 5" xfId="850" xr:uid="{00000000-0005-0000-0000-0000BC010000}"/>
    <cellStyle name="Обычный 6 2 3 2 3 4" xfId="308" xr:uid="{00000000-0005-0000-0000-0000BD010000}"/>
    <cellStyle name="Обычный 6 2 3 2 3 4 2" xfId="1027" xr:uid="{00000000-0005-0000-0000-0000BE010000}"/>
    <cellStyle name="Обычный 6 2 3 2 3 5" xfId="479" xr:uid="{00000000-0005-0000-0000-0000BF010000}"/>
    <cellStyle name="Обычный 6 2 3 2 3 5 2" xfId="1214" xr:uid="{00000000-0005-0000-0000-0000C0010000}"/>
    <cellStyle name="Обычный 6 2 3 2 3 6" xfId="674" xr:uid="{00000000-0005-0000-0000-0000C1010000}"/>
    <cellStyle name="Обычный 6 2 3 2 3 7" xfId="848" xr:uid="{00000000-0005-0000-0000-0000C2010000}"/>
    <cellStyle name="Обычный 6 2 3 2 4" xfId="171" xr:uid="{00000000-0005-0000-0000-0000C3010000}"/>
    <cellStyle name="Обычный 6 2 3 2 4 2" xfId="343" xr:uid="{00000000-0005-0000-0000-0000C4010000}"/>
    <cellStyle name="Обычный 6 2 3 2 4 2 2" xfId="1062" xr:uid="{00000000-0005-0000-0000-0000C5010000}"/>
    <cellStyle name="Обычный 6 2 3 2 4 3" xfId="514" xr:uid="{00000000-0005-0000-0000-0000C6010000}"/>
    <cellStyle name="Обычный 6 2 3 2 4 3 2" xfId="1217" xr:uid="{00000000-0005-0000-0000-0000C7010000}"/>
    <cellStyle name="Обычный 6 2 3 2 4 4" xfId="677" xr:uid="{00000000-0005-0000-0000-0000C8010000}"/>
    <cellStyle name="Обычный 6 2 3 2 4 5" xfId="851" xr:uid="{00000000-0005-0000-0000-0000C9010000}"/>
    <cellStyle name="Обычный 6 2 3 2 5" xfId="172" xr:uid="{00000000-0005-0000-0000-0000CA010000}"/>
    <cellStyle name="Обычный 6 2 3 2 5 2" xfId="344" xr:uid="{00000000-0005-0000-0000-0000CB010000}"/>
    <cellStyle name="Обычный 6 2 3 2 5 2 2" xfId="1063" xr:uid="{00000000-0005-0000-0000-0000CC010000}"/>
    <cellStyle name="Обычный 6 2 3 2 5 3" xfId="515" xr:uid="{00000000-0005-0000-0000-0000CD010000}"/>
    <cellStyle name="Обычный 6 2 3 2 5 3 2" xfId="1218" xr:uid="{00000000-0005-0000-0000-0000CE010000}"/>
    <cellStyle name="Обычный 6 2 3 2 5 4" xfId="678" xr:uid="{00000000-0005-0000-0000-0000CF010000}"/>
    <cellStyle name="Обычный 6 2 3 2 5 5" xfId="852" xr:uid="{00000000-0005-0000-0000-0000D0010000}"/>
    <cellStyle name="Обычный 6 2 3 2 6" xfId="289" xr:uid="{00000000-0005-0000-0000-0000D1010000}"/>
    <cellStyle name="Обычный 6 2 3 2 6 2" xfId="1008" xr:uid="{00000000-0005-0000-0000-0000D2010000}"/>
    <cellStyle name="Обычный 6 2 3 2 7" xfId="460" xr:uid="{00000000-0005-0000-0000-0000D3010000}"/>
    <cellStyle name="Обычный 6 2 3 2 7 2" xfId="1207" xr:uid="{00000000-0005-0000-0000-0000D4010000}"/>
    <cellStyle name="Обычный 6 2 3 2 8" xfId="667" xr:uid="{00000000-0005-0000-0000-0000D5010000}"/>
    <cellStyle name="Обычный 6 2 3 2 9" xfId="841" xr:uid="{00000000-0005-0000-0000-0000D6010000}"/>
    <cellStyle name="Обычный 6 2 3 3" xfId="132" xr:uid="{00000000-0005-0000-0000-0000D7010000}"/>
    <cellStyle name="Обычный 6 2 3 3 2" xfId="173" xr:uid="{00000000-0005-0000-0000-0000D8010000}"/>
    <cellStyle name="Обычный 6 2 3 3 2 2" xfId="174" xr:uid="{00000000-0005-0000-0000-0000D9010000}"/>
    <cellStyle name="Обычный 6 2 3 3 2 2 2" xfId="346" xr:uid="{00000000-0005-0000-0000-0000DA010000}"/>
    <cellStyle name="Обычный 6 2 3 3 2 2 2 2" xfId="1065" xr:uid="{00000000-0005-0000-0000-0000DB010000}"/>
    <cellStyle name="Обычный 6 2 3 3 2 2 3" xfId="517" xr:uid="{00000000-0005-0000-0000-0000DC010000}"/>
    <cellStyle name="Обычный 6 2 3 3 2 2 3 2" xfId="1221" xr:uid="{00000000-0005-0000-0000-0000DD010000}"/>
    <cellStyle name="Обычный 6 2 3 3 2 2 4" xfId="681" xr:uid="{00000000-0005-0000-0000-0000DE010000}"/>
    <cellStyle name="Обычный 6 2 3 3 2 2 5" xfId="855" xr:uid="{00000000-0005-0000-0000-0000DF010000}"/>
    <cellStyle name="Обычный 6 2 3 3 2 3" xfId="175" xr:uid="{00000000-0005-0000-0000-0000E0010000}"/>
    <cellStyle name="Обычный 6 2 3 3 2 3 2" xfId="347" xr:uid="{00000000-0005-0000-0000-0000E1010000}"/>
    <cellStyle name="Обычный 6 2 3 3 2 3 2 2" xfId="1066" xr:uid="{00000000-0005-0000-0000-0000E2010000}"/>
    <cellStyle name="Обычный 6 2 3 3 2 3 3" xfId="518" xr:uid="{00000000-0005-0000-0000-0000E3010000}"/>
    <cellStyle name="Обычный 6 2 3 3 2 3 3 2" xfId="1222" xr:uid="{00000000-0005-0000-0000-0000E4010000}"/>
    <cellStyle name="Обычный 6 2 3 3 2 3 4" xfId="682" xr:uid="{00000000-0005-0000-0000-0000E5010000}"/>
    <cellStyle name="Обычный 6 2 3 3 2 3 5" xfId="856" xr:uid="{00000000-0005-0000-0000-0000E6010000}"/>
    <cellStyle name="Обычный 6 2 3 3 2 4" xfId="345" xr:uid="{00000000-0005-0000-0000-0000E7010000}"/>
    <cellStyle name="Обычный 6 2 3 3 2 4 2" xfId="1064" xr:uid="{00000000-0005-0000-0000-0000E8010000}"/>
    <cellStyle name="Обычный 6 2 3 3 2 5" xfId="516" xr:uid="{00000000-0005-0000-0000-0000E9010000}"/>
    <cellStyle name="Обычный 6 2 3 3 2 5 2" xfId="1220" xr:uid="{00000000-0005-0000-0000-0000EA010000}"/>
    <cellStyle name="Обычный 6 2 3 3 2 6" xfId="680" xr:uid="{00000000-0005-0000-0000-0000EB010000}"/>
    <cellStyle name="Обычный 6 2 3 3 2 7" xfId="854" xr:uid="{00000000-0005-0000-0000-0000EC010000}"/>
    <cellStyle name="Обычный 6 2 3 3 3" xfId="176" xr:uid="{00000000-0005-0000-0000-0000ED010000}"/>
    <cellStyle name="Обычный 6 2 3 3 3 2" xfId="348" xr:uid="{00000000-0005-0000-0000-0000EE010000}"/>
    <cellStyle name="Обычный 6 2 3 3 3 2 2" xfId="1067" xr:uid="{00000000-0005-0000-0000-0000EF010000}"/>
    <cellStyle name="Обычный 6 2 3 3 3 3" xfId="519" xr:uid="{00000000-0005-0000-0000-0000F0010000}"/>
    <cellStyle name="Обычный 6 2 3 3 3 3 2" xfId="1223" xr:uid="{00000000-0005-0000-0000-0000F1010000}"/>
    <cellStyle name="Обычный 6 2 3 3 3 4" xfId="683" xr:uid="{00000000-0005-0000-0000-0000F2010000}"/>
    <cellStyle name="Обычный 6 2 3 3 3 5" xfId="857" xr:uid="{00000000-0005-0000-0000-0000F3010000}"/>
    <cellStyle name="Обычный 6 2 3 3 4" xfId="177" xr:uid="{00000000-0005-0000-0000-0000F4010000}"/>
    <cellStyle name="Обычный 6 2 3 3 4 2" xfId="349" xr:uid="{00000000-0005-0000-0000-0000F5010000}"/>
    <cellStyle name="Обычный 6 2 3 3 4 2 2" xfId="1068" xr:uid="{00000000-0005-0000-0000-0000F6010000}"/>
    <cellStyle name="Обычный 6 2 3 3 4 3" xfId="520" xr:uid="{00000000-0005-0000-0000-0000F7010000}"/>
    <cellStyle name="Обычный 6 2 3 3 4 3 2" xfId="1224" xr:uid="{00000000-0005-0000-0000-0000F8010000}"/>
    <cellStyle name="Обычный 6 2 3 3 4 4" xfId="684" xr:uid="{00000000-0005-0000-0000-0000F9010000}"/>
    <cellStyle name="Обычный 6 2 3 3 4 5" xfId="858" xr:uid="{00000000-0005-0000-0000-0000FA010000}"/>
    <cellStyle name="Обычный 6 2 3 3 5" xfId="304" xr:uid="{00000000-0005-0000-0000-0000FB010000}"/>
    <cellStyle name="Обычный 6 2 3 3 5 2" xfId="1023" xr:uid="{00000000-0005-0000-0000-0000FC010000}"/>
    <cellStyle name="Обычный 6 2 3 3 6" xfId="475" xr:uid="{00000000-0005-0000-0000-0000FD010000}"/>
    <cellStyle name="Обычный 6 2 3 3 6 2" xfId="1219" xr:uid="{00000000-0005-0000-0000-0000FE010000}"/>
    <cellStyle name="Обычный 6 2 3 3 7" xfId="679" xr:uid="{00000000-0005-0000-0000-0000FF010000}"/>
    <cellStyle name="Обычный 6 2 3 3 8" xfId="853" xr:uid="{00000000-0005-0000-0000-000000020000}"/>
    <cellStyle name="Обычный 6 2 3 4" xfId="125" xr:uid="{00000000-0005-0000-0000-000001020000}"/>
    <cellStyle name="Обычный 6 2 3 4 2" xfId="178" xr:uid="{00000000-0005-0000-0000-000002020000}"/>
    <cellStyle name="Обычный 6 2 3 4 2 2" xfId="179" xr:uid="{00000000-0005-0000-0000-000003020000}"/>
    <cellStyle name="Обычный 6 2 3 4 2 2 2" xfId="351" xr:uid="{00000000-0005-0000-0000-000004020000}"/>
    <cellStyle name="Обычный 6 2 3 4 2 2 2 2" xfId="1070" xr:uid="{00000000-0005-0000-0000-000005020000}"/>
    <cellStyle name="Обычный 6 2 3 4 2 2 3" xfId="522" xr:uid="{00000000-0005-0000-0000-000006020000}"/>
    <cellStyle name="Обычный 6 2 3 4 2 2 3 2" xfId="1227" xr:uid="{00000000-0005-0000-0000-000007020000}"/>
    <cellStyle name="Обычный 6 2 3 4 2 2 4" xfId="687" xr:uid="{00000000-0005-0000-0000-000008020000}"/>
    <cellStyle name="Обычный 6 2 3 4 2 2 5" xfId="861" xr:uid="{00000000-0005-0000-0000-000009020000}"/>
    <cellStyle name="Обычный 6 2 3 4 2 3" xfId="180" xr:uid="{00000000-0005-0000-0000-00000A020000}"/>
    <cellStyle name="Обычный 6 2 3 4 2 3 2" xfId="352" xr:uid="{00000000-0005-0000-0000-00000B020000}"/>
    <cellStyle name="Обычный 6 2 3 4 2 3 2 2" xfId="1071" xr:uid="{00000000-0005-0000-0000-00000C020000}"/>
    <cellStyle name="Обычный 6 2 3 4 2 3 3" xfId="523" xr:uid="{00000000-0005-0000-0000-00000D020000}"/>
    <cellStyle name="Обычный 6 2 3 4 2 3 3 2" xfId="1228" xr:uid="{00000000-0005-0000-0000-00000E020000}"/>
    <cellStyle name="Обычный 6 2 3 4 2 3 4" xfId="688" xr:uid="{00000000-0005-0000-0000-00000F020000}"/>
    <cellStyle name="Обычный 6 2 3 4 2 3 5" xfId="862" xr:uid="{00000000-0005-0000-0000-000010020000}"/>
    <cellStyle name="Обычный 6 2 3 4 2 4" xfId="350" xr:uid="{00000000-0005-0000-0000-000011020000}"/>
    <cellStyle name="Обычный 6 2 3 4 2 4 2" xfId="1069" xr:uid="{00000000-0005-0000-0000-000012020000}"/>
    <cellStyle name="Обычный 6 2 3 4 2 5" xfId="521" xr:uid="{00000000-0005-0000-0000-000013020000}"/>
    <cellStyle name="Обычный 6 2 3 4 2 5 2" xfId="1226" xr:uid="{00000000-0005-0000-0000-000014020000}"/>
    <cellStyle name="Обычный 6 2 3 4 2 6" xfId="686" xr:uid="{00000000-0005-0000-0000-000015020000}"/>
    <cellStyle name="Обычный 6 2 3 4 2 7" xfId="860" xr:uid="{00000000-0005-0000-0000-000016020000}"/>
    <cellStyle name="Обычный 6 2 3 4 3" xfId="181" xr:uid="{00000000-0005-0000-0000-000017020000}"/>
    <cellStyle name="Обычный 6 2 3 4 3 2" xfId="353" xr:uid="{00000000-0005-0000-0000-000018020000}"/>
    <cellStyle name="Обычный 6 2 3 4 3 2 2" xfId="1072" xr:uid="{00000000-0005-0000-0000-000019020000}"/>
    <cellStyle name="Обычный 6 2 3 4 3 3" xfId="524" xr:uid="{00000000-0005-0000-0000-00001A020000}"/>
    <cellStyle name="Обычный 6 2 3 4 3 3 2" xfId="1229" xr:uid="{00000000-0005-0000-0000-00001B020000}"/>
    <cellStyle name="Обычный 6 2 3 4 3 4" xfId="689" xr:uid="{00000000-0005-0000-0000-00001C020000}"/>
    <cellStyle name="Обычный 6 2 3 4 3 5" xfId="863" xr:uid="{00000000-0005-0000-0000-00001D020000}"/>
    <cellStyle name="Обычный 6 2 3 4 4" xfId="182" xr:uid="{00000000-0005-0000-0000-00001E020000}"/>
    <cellStyle name="Обычный 6 2 3 4 4 2" xfId="354" xr:uid="{00000000-0005-0000-0000-00001F020000}"/>
    <cellStyle name="Обычный 6 2 3 4 4 2 2" xfId="1073" xr:uid="{00000000-0005-0000-0000-000020020000}"/>
    <cellStyle name="Обычный 6 2 3 4 4 3" xfId="525" xr:uid="{00000000-0005-0000-0000-000021020000}"/>
    <cellStyle name="Обычный 6 2 3 4 4 3 2" xfId="1230" xr:uid="{00000000-0005-0000-0000-000022020000}"/>
    <cellStyle name="Обычный 6 2 3 4 4 4" xfId="690" xr:uid="{00000000-0005-0000-0000-000023020000}"/>
    <cellStyle name="Обычный 6 2 3 4 4 5" xfId="864" xr:uid="{00000000-0005-0000-0000-000024020000}"/>
    <cellStyle name="Обычный 6 2 3 4 5" xfId="297" xr:uid="{00000000-0005-0000-0000-000025020000}"/>
    <cellStyle name="Обычный 6 2 3 4 5 2" xfId="1016" xr:uid="{00000000-0005-0000-0000-000026020000}"/>
    <cellStyle name="Обычный 6 2 3 4 6" xfId="468" xr:uid="{00000000-0005-0000-0000-000027020000}"/>
    <cellStyle name="Обычный 6 2 3 4 6 2" xfId="1225" xr:uid="{00000000-0005-0000-0000-000028020000}"/>
    <cellStyle name="Обычный 6 2 3 4 7" xfId="685" xr:uid="{00000000-0005-0000-0000-000029020000}"/>
    <cellStyle name="Обычный 6 2 3 4 8" xfId="859" xr:uid="{00000000-0005-0000-0000-00002A020000}"/>
    <cellStyle name="Обычный 6 2 3 5" xfId="183" xr:uid="{00000000-0005-0000-0000-00002B020000}"/>
    <cellStyle name="Обычный 6 2 3 5 2" xfId="184" xr:uid="{00000000-0005-0000-0000-00002C020000}"/>
    <cellStyle name="Обычный 6 2 3 5 2 2" xfId="356" xr:uid="{00000000-0005-0000-0000-00002D020000}"/>
    <cellStyle name="Обычный 6 2 3 5 2 2 2" xfId="1075" xr:uid="{00000000-0005-0000-0000-00002E020000}"/>
    <cellStyle name="Обычный 6 2 3 5 2 3" xfId="527" xr:uid="{00000000-0005-0000-0000-00002F020000}"/>
    <cellStyle name="Обычный 6 2 3 5 2 3 2" xfId="1232" xr:uid="{00000000-0005-0000-0000-000030020000}"/>
    <cellStyle name="Обычный 6 2 3 5 2 4" xfId="692" xr:uid="{00000000-0005-0000-0000-000031020000}"/>
    <cellStyle name="Обычный 6 2 3 5 2 5" xfId="866" xr:uid="{00000000-0005-0000-0000-000032020000}"/>
    <cellStyle name="Обычный 6 2 3 5 3" xfId="185" xr:uid="{00000000-0005-0000-0000-000033020000}"/>
    <cellStyle name="Обычный 6 2 3 5 3 2" xfId="357" xr:uid="{00000000-0005-0000-0000-000034020000}"/>
    <cellStyle name="Обычный 6 2 3 5 3 2 2" xfId="1076" xr:uid="{00000000-0005-0000-0000-000035020000}"/>
    <cellStyle name="Обычный 6 2 3 5 3 3" xfId="528" xr:uid="{00000000-0005-0000-0000-000036020000}"/>
    <cellStyle name="Обычный 6 2 3 5 3 3 2" xfId="1233" xr:uid="{00000000-0005-0000-0000-000037020000}"/>
    <cellStyle name="Обычный 6 2 3 5 3 4" xfId="693" xr:uid="{00000000-0005-0000-0000-000038020000}"/>
    <cellStyle name="Обычный 6 2 3 5 3 5" xfId="867" xr:uid="{00000000-0005-0000-0000-000039020000}"/>
    <cellStyle name="Обычный 6 2 3 5 4" xfId="355" xr:uid="{00000000-0005-0000-0000-00003A020000}"/>
    <cellStyle name="Обычный 6 2 3 5 4 2" xfId="1074" xr:uid="{00000000-0005-0000-0000-00003B020000}"/>
    <cellStyle name="Обычный 6 2 3 5 5" xfId="526" xr:uid="{00000000-0005-0000-0000-00003C020000}"/>
    <cellStyle name="Обычный 6 2 3 5 5 2" xfId="1231" xr:uid="{00000000-0005-0000-0000-00003D020000}"/>
    <cellStyle name="Обычный 6 2 3 5 6" xfId="691" xr:uid="{00000000-0005-0000-0000-00003E020000}"/>
    <cellStyle name="Обычный 6 2 3 5 7" xfId="865" xr:uid="{00000000-0005-0000-0000-00003F020000}"/>
    <cellStyle name="Обычный 6 2 3 6" xfId="186" xr:uid="{00000000-0005-0000-0000-000040020000}"/>
    <cellStyle name="Обычный 6 2 3 6 2" xfId="358" xr:uid="{00000000-0005-0000-0000-000041020000}"/>
    <cellStyle name="Обычный 6 2 3 6 2 2" xfId="1077" xr:uid="{00000000-0005-0000-0000-000042020000}"/>
    <cellStyle name="Обычный 6 2 3 6 3" xfId="529" xr:uid="{00000000-0005-0000-0000-000043020000}"/>
    <cellStyle name="Обычный 6 2 3 6 3 2" xfId="1234" xr:uid="{00000000-0005-0000-0000-000044020000}"/>
    <cellStyle name="Обычный 6 2 3 6 4" xfId="694" xr:uid="{00000000-0005-0000-0000-000045020000}"/>
    <cellStyle name="Обычный 6 2 3 6 5" xfId="868" xr:uid="{00000000-0005-0000-0000-000046020000}"/>
    <cellStyle name="Обычный 6 2 3 7" xfId="187" xr:uid="{00000000-0005-0000-0000-000047020000}"/>
    <cellStyle name="Обычный 6 2 3 7 2" xfId="359" xr:uid="{00000000-0005-0000-0000-000048020000}"/>
    <cellStyle name="Обычный 6 2 3 7 2 2" xfId="1078" xr:uid="{00000000-0005-0000-0000-000049020000}"/>
    <cellStyle name="Обычный 6 2 3 7 3" xfId="530" xr:uid="{00000000-0005-0000-0000-00004A020000}"/>
    <cellStyle name="Обычный 6 2 3 7 3 2" xfId="1235" xr:uid="{00000000-0005-0000-0000-00004B020000}"/>
    <cellStyle name="Обычный 6 2 3 7 4" xfId="695" xr:uid="{00000000-0005-0000-0000-00004C020000}"/>
    <cellStyle name="Обычный 6 2 3 7 5" xfId="869" xr:uid="{00000000-0005-0000-0000-00004D020000}"/>
    <cellStyle name="Обычный 6 2 3 8" xfId="188" xr:uid="{00000000-0005-0000-0000-00004E020000}"/>
    <cellStyle name="Обычный 6 2 3 8 2" xfId="360" xr:uid="{00000000-0005-0000-0000-00004F020000}"/>
    <cellStyle name="Обычный 6 2 3 8 2 2" xfId="1079" xr:uid="{00000000-0005-0000-0000-000050020000}"/>
    <cellStyle name="Обычный 6 2 3 8 3" xfId="531" xr:uid="{00000000-0005-0000-0000-000051020000}"/>
    <cellStyle name="Обычный 6 2 3 8 3 2" xfId="1236" xr:uid="{00000000-0005-0000-0000-000052020000}"/>
    <cellStyle name="Обычный 6 2 3 8 4" xfId="696" xr:uid="{00000000-0005-0000-0000-000053020000}"/>
    <cellStyle name="Обычный 6 2 3 8 5" xfId="870" xr:uid="{00000000-0005-0000-0000-000054020000}"/>
    <cellStyle name="Обычный 6 2 3 9" xfId="114" xr:uid="{00000000-0005-0000-0000-000055020000}"/>
    <cellStyle name="Обычный 6 2 3 9 2" xfId="1006" xr:uid="{00000000-0005-0000-0000-000056020000}"/>
    <cellStyle name="Обычный 6 2 4" xfId="129" xr:uid="{00000000-0005-0000-0000-000057020000}"/>
    <cellStyle name="Обычный 6 2 4 2" xfId="189" xr:uid="{00000000-0005-0000-0000-000058020000}"/>
    <cellStyle name="Обычный 6 2 4 2 2" xfId="190" xr:uid="{00000000-0005-0000-0000-000059020000}"/>
    <cellStyle name="Обычный 6 2 4 2 2 2" xfId="362" xr:uid="{00000000-0005-0000-0000-00005A020000}"/>
    <cellStyle name="Обычный 6 2 4 2 2 2 2" xfId="1081" xr:uid="{00000000-0005-0000-0000-00005B020000}"/>
    <cellStyle name="Обычный 6 2 4 2 2 3" xfId="533" xr:uid="{00000000-0005-0000-0000-00005C020000}"/>
    <cellStyle name="Обычный 6 2 4 2 2 3 2" xfId="1239" xr:uid="{00000000-0005-0000-0000-00005D020000}"/>
    <cellStyle name="Обычный 6 2 4 2 2 4" xfId="699" xr:uid="{00000000-0005-0000-0000-00005E020000}"/>
    <cellStyle name="Обычный 6 2 4 2 2 5" xfId="873" xr:uid="{00000000-0005-0000-0000-00005F020000}"/>
    <cellStyle name="Обычный 6 2 4 2 3" xfId="191" xr:uid="{00000000-0005-0000-0000-000060020000}"/>
    <cellStyle name="Обычный 6 2 4 2 3 2" xfId="363" xr:uid="{00000000-0005-0000-0000-000061020000}"/>
    <cellStyle name="Обычный 6 2 4 2 3 2 2" xfId="1082" xr:uid="{00000000-0005-0000-0000-000062020000}"/>
    <cellStyle name="Обычный 6 2 4 2 3 3" xfId="534" xr:uid="{00000000-0005-0000-0000-000063020000}"/>
    <cellStyle name="Обычный 6 2 4 2 3 3 2" xfId="1240" xr:uid="{00000000-0005-0000-0000-000064020000}"/>
    <cellStyle name="Обычный 6 2 4 2 3 4" xfId="700" xr:uid="{00000000-0005-0000-0000-000065020000}"/>
    <cellStyle name="Обычный 6 2 4 2 3 5" xfId="874" xr:uid="{00000000-0005-0000-0000-000066020000}"/>
    <cellStyle name="Обычный 6 2 4 2 4" xfId="361" xr:uid="{00000000-0005-0000-0000-000067020000}"/>
    <cellStyle name="Обычный 6 2 4 2 4 2" xfId="1080" xr:uid="{00000000-0005-0000-0000-000068020000}"/>
    <cellStyle name="Обычный 6 2 4 2 5" xfId="532" xr:uid="{00000000-0005-0000-0000-000069020000}"/>
    <cellStyle name="Обычный 6 2 4 2 5 2" xfId="1238" xr:uid="{00000000-0005-0000-0000-00006A020000}"/>
    <cellStyle name="Обычный 6 2 4 2 6" xfId="698" xr:uid="{00000000-0005-0000-0000-00006B020000}"/>
    <cellStyle name="Обычный 6 2 4 2 7" xfId="872" xr:uid="{00000000-0005-0000-0000-00006C020000}"/>
    <cellStyle name="Обычный 6 2 4 3" xfId="192" xr:uid="{00000000-0005-0000-0000-00006D020000}"/>
    <cellStyle name="Обычный 6 2 4 3 2" xfId="364" xr:uid="{00000000-0005-0000-0000-00006E020000}"/>
    <cellStyle name="Обычный 6 2 4 3 2 2" xfId="1083" xr:uid="{00000000-0005-0000-0000-00006F020000}"/>
    <cellStyle name="Обычный 6 2 4 3 3" xfId="535" xr:uid="{00000000-0005-0000-0000-000070020000}"/>
    <cellStyle name="Обычный 6 2 4 3 3 2" xfId="1241" xr:uid="{00000000-0005-0000-0000-000071020000}"/>
    <cellStyle name="Обычный 6 2 4 3 4" xfId="701" xr:uid="{00000000-0005-0000-0000-000072020000}"/>
    <cellStyle name="Обычный 6 2 4 3 5" xfId="875" xr:uid="{00000000-0005-0000-0000-000073020000}"/>
    <cellStyle name="Обычный 6 2 4 4" xfId="193" xr:uid="{00000000-0005-0000-0000-000074020000}"/>
    <cellStyle name="Обычный 6 2 4 4 2" xfId="365" xr:uid="{00000000-0005-0000-0000-000075020000}"/>
    <cellStyle name="Обычный 6 2 4 4 2 2" xfId="1084" xr:uid="{00000000-0005-0000-0000-000076020000}"/>
    <cellStyle name="Обычный 6 2 4 4 3" xfId="536" xr:uid="{00000000-0005-0000-0000-000077020000}"/>
    <cellStyle name="Обычный 6 2 4 4 3 2" xfId="1242" xr:uid="{00000000-0005-0000-0000-000078020000}"/>
    <cellStyle name="Обычный 6 2 4 4 4" xfId="702" xr:uid="{00000000-0005-0000-0000-000079020000}"/>
    <cellStyle name="Обычный 6 2 4 4 5" xfId="876" xr:uid="{00000000-0005-0000-0000-00007A020000}"/>
    <cellStyle name="Обычный 6 2 4 5" xfId="301" xr:uid="{00000000-0005-0000-0000-00007B020000}"/>
    <cellStyle name="Обычный 6 2 4 5 2" xfId="1020" xr:uid="{00000000-0005-0000-0000-00007C020000}"/>
    <cellStyle name="Обычный 6 2 4 6" xfId="472" xr:uid="{00000000-0005-0000-0000-00007D020000}"/>
    <cellStyle name="Обычный 6 2 4 6 2" xfId="1237" xr:uid="{00000000-0005-0000-0000-00007E020000}"/>
    <cellStyle name="Обычный 6 2 4 7" xfId="697" xr:uid="{00000000-0005-0000-0000-00007F020000}"/>
    <cellStyle name="Обычный 6 2 4 8" xfId="871" xr:uid="{00000000-0005-0000-0000-000080020000}"/>
    <cellStyle name="Обычный 6 2 5" xfId="122" xr:uid="{00000000-0005-0000-0000-000081020000}"/>
    <cellStyle name="Обычный 6 2 5 2" xfId="194" xr:uid="{00000000-0005-0000-0000-000082020000}"/>
    <cellStyle name="Обычный 6 2 5 2 2" xfId="195" xr:uid="{00000000-0005-0000-0000-000083020000}"/>
    <cellStyle name="Обычный 6 2 5 2 2 2" xfId="367" xr:uid="{00000000-0005-0000-0000-000084020000}"/>
    <cellStyle name="Обычный 6 2 5 2 2 2 2" xfId="1086" xr:uid="{00000000-0005-0000-0000-000085020000}"/>
    <cellStyle name="Обычный 6 2 5 2 2 3" xfId="538" xr:uid="{00000000-0005-0000-0000-000086020000}"/>
    <cellStyle name="Обычный 6 2 5 2 2 3 2" xfId="1245" xr:uid="{00000000-0005-0000-0000-000087020000}"/>
    <cellStyle name="Обычный 6 2 5 2 2 4" xfId="705" xr:uid="{00000000-0005-0000-0000-000088020000}"/>
    <cellStyle name="Обычный 6 2 5 2 2 5" xfId="879" xr:uid="{00000000-0005-0000-0000-000089020000}"/>
    <cellStyle name="Обычный 6 2 5 2 3" xfId="196" xr:uid="{00000000-0005-0000-0000-00008A020000}"/>
    <cellStyle name="Обычный 6 2 5 2 3 2" xfId="368" xr:uid="{00000000-0005-0000-0000-00008B020000}"/>
    <cellStyle name="Обычный 6 2 5 2 3 2 2" xfId="1087" xr:uid="{00000000-0005-0000-0000-00008C020000}"/>
    <cellStyle name="Обычный 6 2 5 2 3 3" xfId="539" xr:uid="{00000000-0005-0000-0000-00008D020000}"/>
    <cellStyle name="Обычный 6 2 5 2 3 3 2" xfId="1246" xr:uid="{00000000-0005-0000-0000-00008E020000}"/>
    <cellStyle name="Обычный 6 2 5 2 3 4" xfId="706" xr:uid="{00000000-0005-0000-0000-00008F020000}"/>
    <cellStyle name="Обычный 6 2 5 2 3 5" xfId="880" xr:uid="{00000000-0005-0000-0000-000090020000}"/>
    <cellStyle name="Обычный 6 2 5 2 4" xfId="366" xr:uid="{00000000-0005-0000-0000-000091020000}"/>
    <cellStyle name="Обычный 6 2 5 2 4 2" xfId="1085" xr:uid="{00000000-0005-0000-0000-000092020000}"/>
    <cellStyle name="Обычный 6 2 5 2 5" xfId="537" xr:uid="{00000000-0005-0000-0000-000093020000}"/>
    <cellStyle name="Обычный 6 2 5 2 5 2" xfId="1244" xr:uid="{00000000-0005-0000-0000-000094020000}"/>
    <cellStyle name="Обычный 6 2 5 2 6" xfId="704" xr:uid="{00000000-0005-0000-0000-000095020000}"/>
    <cellStyle name="Обычный 6 2 5 2 7" xfId="878" xr:uid="{00000000-0005-0000-0000-000096020000}"/>
    <cellStyle name="Обычный 6 2 5 3" xfId="197" xr:uid="{00000000-0005-0000-0000-000097020000}"/>
    <cellStyle name="Обычный 6 2 5 3 2" xfId="369" xr:uid="{00000000-0005-0000-0000-000098020000}"/>
    <cellStyle name="Обычный 6 2 5 3 2 2" xfId="1088" xr:uid="{00000000-0005-0000-0000-000099020000}"/>
    <cellStyle name="Обычный 6 2 5 3 3" xfId="540" xr:uid="{00000000-0005-0000-0000-00009A020000}"/>
    <cellStyle name="Обычный 6 2 5 3 3 2" xfId="1247" xr:uid="{00000000-0005-0000-0000-00009B020000}"/>
    <cellStyle name="Обычный 6 2 5 3 4" xfId="707" xr:uid="{00000000-0005-0000-0000-00009C020000}"/>
    <cellStyle name="Обычный 6 2 5 3 5" xfId="881" xr:uid="{00000000-0005-0000-0000-00009D020000}"/>
    <cellStyle name="Обычный 6 2 5 4" xfId="198" xr:uid="{00000000-0005-0000-0000-00009E020000}"/>
    <cellStyle name="Обычный 6 2 5 4 2" xfId="370" xr:uid="{00000000-0005-0000-0000-00009F020000}"/>
    <cellStyle name="Обычный 6 2 5 4 2 2" xfId="1089" xr:uid="{00000000-0005-0000-0000-0000A0020000}"/>
    <cellStyle name="Обычный 6 2 5 4 3" xfId="541" xr:uid="{00000000-0005-0000-0000-0000A1020000}"/>
    <cellStyle name="Обычный 6 2 5 4 3 2" xfId="1248" xr:uid="{00000000-0005-0000-0000-0000A2020000}"/>
    <cellStyle name="Обычный 6 2 5 4 4" xfId="708" xr:uid="{00000000-0005-0000-0000-0000A3020000}"/>
    <cellStyle name="Обычный 6 2 5 4 5" xfId="882" xr:uid="{00000000-0005-0000-0000-0000A4020000}"/>
    <cellStyle name="Обычный 6 2 5 5" xfId="294" xr:uid="{00000000-0005-0000-0000-0000A5020000}"/>
    <cellStyle name="Обычный 6 2 5 5 2" xfId="1013" xr:uid="{00000000-0005-0000-0000-0000A6020000}"/>
    <cellStyle name="Обычный 6 2 5 6" xfId="465" xr:uid="{00000000-0005-0000-0000-0000A7020000}"/>
    <cellStyle name="Обычный 6 2 5 6 2" xfId="1243" xr:uid="{00000000-0005-0000-0000-0000A8020000}"/>
    <cellStyle name="Обычный 6 2 5 7" xfId="703" xr:uid="{00000000-0005-0000-0000-0000A9020000}"/>
    <cellStyle name="Обычный 6 2 5 8" xfId="877" xr:uid="{00000000-0005-0000-0000-0000AA020000}"/>
    <cellStyle name="Обычный 6 2 6" xfId="199" xr:uid="{00000000-0005-0000-0000-0000AB020000}"/>
    <cellStyle name="Обычный 6 2 6 2" xfId="200" xr:uid="{00000000-0005-0000-0000-0000AC020000}"/>
    <cellStyle name="Обычный 6 2 6 2 2" xfId="372" xr:uid="{00000000-0005-0000-0000-0000AD020000}"/>
    <cellStyle name="Обычный 6 2 6 2 2 2" xfId="1091" xr:uid="{00000000-0005-0000-0000-0000AE020000}"/>
    <cellStyle name="Обычный 6 2 6 2 3" xfId="543" xr:uid="{00000000-0005-0000-0000-0000AF020000}"/>
    <cellStyle name="Обычный 6 2 6 2 3 2" xfId="1250" xr:uid="{00000000-0005-0000-0000-0000B0020000}"/>
    <cellStyle name="Обычный 6 2 6 2 4" xfId="710" xr:uid="{00000000-0005-0000-0000-0000B1020000}"/>
    <cellStyle name="Обычный 6 2 6 2 5" xfId="884" xr:uid="{00000000-0005-0000-0000-0000B2020000}"/>
    <cellStyle name="Обычный 6 2 6 3" xfId="201" xr:uid="{00000000-0005-0000-0000-0000B3020000}"/>
    <cellStyle name="Обычный 6 2 6 3 2" xfId="373" xr:uid="{00000000-0005-0000-0000-0000B4020000}"/>
    <cellStyle name="Обычный 6 2 6 3 2 2" xfId="1092" xr:uid="{00000000-0005-0000-0000-0000B5020000}"/>
    <cellStyle name="Обычный 6 2 6 3 3" xfId="544" xr:uid="{00000000-0005-0000-0000-0000B6020000}"/>
    <cellStyle name="Обычный 6 2 6 3 3 2" xfId="1251" xr:uid="{00000000-0005-0000-0000-0000B7020000}"/>
    <cellStyle name="Обычный 6 2 6 3 4" xfId="711" xr:uid="{00000000-0005-0000-0000-0000B8020000}"/>
    <cellStyle name="Обычный 6 2 6 3 5" xfId="885" xr:uid="{00000000-0005-0000-0000-0000B9020000}"/>
    <cellStyle name="Обычный 6 2 6 4" xfId="371" xr:uid="{00000000-0005-0000-0000-0000BA020000}"/>
    <cellStyle name="Обычный 6 2 6 4 2" xfId="1090" xr:uid="{00000000-0005-0000-0000-0000BB020000}"/>
    <cellStyle name="Обычный 6 2 6 5" xfId="542" xr:uid="{00000000-0005-0000-0000-0000BC020000}"/>
    <cellStyle name="Обычный 6 2 6 5 2" xfId="1249" xr:uid="{00000000-0005-0000-0000-0000BD020000}"/>
    <cellStyle name="Обычный 6 2 6 6" xfId="709" xr:uid="{00000000-0005-0000-0000-0000BE020000}"/>
    <cellStyle name="Обычный 6 2 6 7" xfId="883" xr:uid="{00000000-0005-0000-0000-0000BF020000}"/>
    <cellStyle name="Обычный 6 2 7" xfId="202" xr:uid="{00000000-0005-0000-0000-0000C0020000}"/>
    <cellStyle name="Обычный 6 2 7 2" xfId="374" xr:uid="{00000000-0005-0000-0000-0000C1020000}"/>
    <cellStyle name="Обычный 6 2 7 2 2" xfId="1093" xr:uid="{00000000-0005-0000-0000-0000C2020000}"/>
    <cellStyle name="Обычный 6 2 7 3" xfId="545" xr:uid="{00000000-0005-0000-0000-0000C3020000}"/>
    <cellStyle name="Обычный 6 2 7 3 2" xfId="1252" xr:uid="{00000000-0005-0000-0000-0000C4020000}"/>
    <cellStyle name="Обычный 6 2 7 4" xfId="712" xr:uid="{00000000-0005-0000-0000-0000C5020000}"/>
    <cellStyle name="Обычный 6 2 7 5" xfId="886" xr:uid="{00000000-0005-0000-0000-0000C6020000}"/>
    <cellStyle name="Обычный 6 2 8" xfId="203" xr:uid="{00000000-0005-0000-0000-0000C7020000}"/>
    <cellStyle name="Обычный 6 2 8 2" xfId="375" xr:uid="{00000000-0005-0000-0000-0000C8020000}"/>
    <cellStyle name="Обычный 6 2 8 2 2" xfId="1094" xr:uid="{00000000-0005-0000-0000-0000C9020000}"/>
    <cellStyle name="Обычный 6 2 8 3" xfId="546" xr:uid="{00000000-0005-0000-0000-0000CA020000}"/>
    <cellStyle name="Обычный 6 2 8 3 2" xfId="1253" xr:uid="{00000000-0005-0000-0000-0000CB020000}"/>
    <cellStyle name="Обычный 6 2 8 4" xfId="713" xr:uid="{00000000-0005-0000-0000-0000CC020000}"/>
    <cellStyle name="Обычный 6 2 8 5" xfId="887" xr:uid="{00000000-0005-0000-0000-0000CD020000}"/>
    <cellStyle name="Обычный 6 2 9" xfId="204" xr:uid="{00000000-0005-0000-0000-0000CE020000}"/>
    <cellStyle name="Обычный 6 2 9 2" xfId="376" xr:uid="{00000000-0005-0000-0000-0000CF020000}"/>
    <cellStyle name="Обычный 6 2 9 2 2" xfId="1095" xr:uid="{00000000-0005-0000-0000-0000D0020000}"/>
    <cellStyle name="Обычный 6 2 9 3" xfId="547" xr:uid="{00000000-0005-0000-0000-0000D1020000}"/>
    <cellStyle name="Обычный 6 2 9 3 2" xfId="1254" xr:uid="{00000000-0005-0000-0000-0000D2020000}"/>
    <cellStyle name="Обычный 6 2 9 4" xfId="714" xr:uid="{00000000-0005-0000-0000-0000D3020000}"/>
    <cellStyle name="Обычный 6 2 9 5" xfId="888" xr:uid="{00000000-0005-0000-0000-0000D4020000}"/>
    <cellStyle name="Обычный 6 3" xfId="126" xr:uid="{00000000-0005-0000-0000-0000D5020000}"/>
    <cellStyle name="Обычный 6 3 2" xfId="205" xr:uid="{00000000-0005-0000-0000-0000D6020000}"/>
    <cellStyle name="Обычный 6 3 2 2" xfId="206" xr:uid="{00000000-0005-0000-0000-0000D7020000}"/>
    <cellStyle name="Обычный 6 3 2 2 2" xfId="378" xr:uid="{00000000-0005-0000-0000-0000D8020000}"/>
    <cellStyle name="Обычный 6 3 2 2 2 2" xfId="1097" xr:uid="{00000000-0005-0000-0000-0000D9020000}"/>
    <cellStyle name="Обычный 6 3 2 2 3" xfId="549" xr:uid="{00000000-0005-0000-0000-0000DA020000}"/>
    <cellStyle name="Обычный 6 3 2 2 3 2" xfId="1257" xr:uid="{00000000-0005-0000-0000-0000DB020000}"/>
    <cellStyle name="Обычный 6 3 2 2 4" xfId="717" xr:uid="{00000000-0005-0000-0000-0000DC020000}"/>
    <cellStyle name="Обычный 6 3 2 2 5" xfId="891" xr:uid="{00000000-0005-0000-0000-0000DD020000}"/>
    <cellStyle name="Обычный 6 3 2 3" xfId="207" xr:uid="{00000000-0005-0000-0000-0000DE020000}"/>
    <cellStyle name="Обычный 6 3 2 3 2" xfId="379" xr:uid="{00000000-0005-0000-0000-0000DF020000}"/>
    <cellStyle name="Обычный 6 3 2 3 2 2" xfId="1098" xr:uid="{00000000-0005-0000-0000-0000E0020000}"/>
    <cellStyle name="Обычный 6 3 2 3 3" xfId="550" xr:uid="{00000000-0005-0000-0000-0000E1020000}"/>
    <cellStyle name="Обычный 6 3 2 3 3 2" xfId="1258" xr:uid="{00000000-0005-0000-0000-0000E2020000}"/>
    <cellStyle name="Обычный 6 3 2 3 4" xfId="718" xr:uid="{00000000-0005-0000-0000-0000E3020000}"/>
    <cellStyle name="Обычный 6 3 2 3 5" xfId="892" xr:uid="{00000000-0005-0000-0000-0000E4020000}"/>
    <cellStyle name="Обычный 6 3 2 4" xfId="377" xr:uid="{00000000-0005-0000-0000-0000E5020000}"/>
    <cellStyle name="Обычный 6 3 2 4 2" xfId="1096" xr:uid="{00000000-0005-0000-0000-0000E6020000}"/>
    <cellStyle name="Обычный 6 3 2 5" xfId="548" xr:uid="{00000000-0005-0000-0000-0000E7020000}"/>
    <cellStyle name="Обычный 6 3 2 5 2" xfId="1256" xr:uid="{00000000-0005-0000-0000-0000E8020000}"/>
    <cellStyle name="Обычный 6 3 2 6" xfId="716" xr:uid="{00000000-0005-0000-0000-0000E9020000}"/>
    <cellStyle name="Обычный 6 3 2 7" xfId="890" xr:uid="{00000000-0005-0000-0000-0000EA020000}"/>
    <cellStyle name="Обычный 6 3 3" xfId="208" xr:uid="{00000000-0005-0000-0000-0000EB020000}"/>
    <cellStyle name="Обычный 6 3 3 2" xfId="380" xr:uid="{00000000-0005-0000-0000-0000EC020000}"/>
    <cellStyle name="Обычный 6 3 3 2 2" xfId="1099" xr:uid="{00000000-0005-0000-0000-0000ED020000}"/>
    <cellStyle name="Обычный 6 3 3 3" xfId="551" xr:uid="{00000000-0005-0000-0000-0000EE020000}"/>
    <cellStyle name="Обычный 6 3 3 3 2" xfId="1259" xr:uid="{00000000-0005-0000-0000-0000EF020000}"/>
    <cellStyle name="Обычный 6 3 3 4" xfId="719" xr:uid="{00000000-0005-0000-0000-0000F0020000}"/>
    <cellStyle name="Обычный 6 3 3 5" xfId="893" xr:uid="{00000000-0005-0000-0000-0000F1020000}"/>
    <cellStyle name="Обычный 6 3 4" xfId="209" xr:uid="{00000000-0005-0000-0000-0000F2020000}"/>
    <cellStyle name="Обычный 6 3 4 2" xfId="381" xr:uid="{00000000-0005-0000-0000-0000F3020000}"/>
    <cellStyle name="Обычный 6 3 4 2 2" xfId="1100" xr:uid="{00000000-0005-0000-0000-0000F4020000}"/>
    <cellStyle name="Обычный 6 3 4 3" xfId="552" xr:uid="{00000000-0005-0000-0000-0000F5020000}"/>
    <cellStyle name="Обычный 6 3 4 3 2" xfId="1260" xr:uid="{00000000-0005-0000-0000-0000F6020000}"/>
    <cellStyle name="Обычный 6 3 4 4" xfId="720" xr:uid="{00000000-0005-0000-0000-0000F7020000}"/>
    <cellStyle name="Обычный 6 3 4 5" xfId="894" xr:uid="{00000000-0005-0000-0000-0000F8020000}"/>
    <cellStyle name="Обычный 6 3 5" xfId="298" xr:uid="{00000000-0005-0000-0000-0000F9020000}"/>
    <cellStyle name="Обычный 6 3 5 2" xfId="1017" xr:uid="{00000000-0005-0000-0000-0000FA020000}"/>
    <cellStyle name="Обычный 6 3 6" xfId="469" xr:uid="{00000000-0005-0000-0000-0000FB020000}"/>
    <cellStyle name="Обычный 6 3 6 2" xfId="1255" xr:uid="{00000000-0005-0000-0000-0000FC020000}"/>
    <cellStyle name="Обычный 6 3 7" xfId="715" xr:uid="{00000000-0005-0000-0000-0000FD020000}"/>
    <cellStyle name="Обычный 6 3 8" xfId="889" xr:uid="{00000000-0005-0000-0000-0000FE020000}"/>
    <cellStyle name="Обычный 6 4" xfId="119" xr:uid="{00000000-0005-0000-0000-0000FF020000}"/>
    <cellStyle name="Обычный 6 4 2" xfId="210" xr:uid="{00000000-0005-0000-0000-000000030000}"/>
    <cellStyle name="Обычный 6 4 2 2" xfId="211" xr:uid="{00000000-0005-0000-0000-000001030000}"/>
    <cellStyle name="Обычный 6 4 2 2 2" xfId="383" xr:uid="{00000000-0005-0000-0000-000002030000}"/>
    <cellStyle name="Обычный 6 4 2 2 2 2" xfId="1102" xr:uid="{00000000-0005-0000-0000-000003030000}"/>
    <cellStyle name="Обычный 6 4 2 2 3" xfId="554" xr:uid="{00000000-0005-0000-0000-000004030000}"/>
    <cellStyle name="Обычный 6 4 2 2 3 2" xfId="1263" xr:uid="{00000000-0005-0000-0000-000005030000}"/>
    <cellStyle name="Обычный 6 4 2 2 4" xfId="723" xr:uid="{00000000-0005-0000-0000-000006030000}"/>
    <cellStyle name="Обычный 6 4 2 2 5" xfId="897" xr:uid="{00000000-0005-0000-0000-000007030000}"/>
    <cellStyle name="Обычный 6 4 2 3" xfId="212" xr:uid="{00000000-0005-0000-0000-000008030000}"/>
    <cellStyle name="Обычный 6 4 2 3 2" xfId="384" xr:uid="{00000000-0005-0000-0000-000009030000}"/>
    <cellStyle name="Обычный 6 4 2 3 2 2" xfId="1103" xr:uid="{00000000-0005-0000-0000-00000A030000}"/>
    <cellStyle name="Обычный 6 4 2 3 3" xfId="555" xr:uid="{00000000-0005-0000-0000-00000B030000}"/>
    <cellStyle name="Обычный 6 4 2 3 3 2" xfId="1264" xr:uid="{00000000-0005-0000-0000-00000C030000}"/>
    <cellStyle name="Обычный 6 4 2 3 4" xfId="724" xr:uid="{00000000-0005-0000-0000-00000D030000}"/>
    <cellStyle name="Обычный 6 4 2 3 5" xfId="898" xr:uid="{00000000-0005-0000-0000-00000E030000}"/>
    <cellStyle name="Обычный 6 4 2 4" xfId="382" xr:uid="{00000000-0005-0000-0000-00000F030000}"/>
    <cellStyle name="Обычный 6 4 2 4 2" xfId="1101" xr:uid="{00000000-0005-0000-0000-000010030000}"/>
    <cellStyle name="Обычный 6 4 2 5" xfId="553" xr:uid="{00000000-0005-0000-0000-000011030000}"/>
    <cellStyle name="Обычный 6 4 2 5 2" xfId="1262" xr:uid="{00000000-0005-0000-0000-000012030000}"/>
    <cellStyle name="Обычный 6 4 2 6" xfId="722" xr:uid="{00000000-0005-0000-0000-000013030000}"/>
    <cellStyle name="Обычный 6 4 2 7" xfId="896" xr:uid="{00000000-0005-0000-0000-000014030000}"/>
    <cellStyle name="Обычный 6 4 3" xfId="213" xr:uid="{00000000-0005-0000-0000-000015030000}"/>
    <cellStyle name="Обычный 6 4 3 2" xfId="385" xr:uid="{00000000-0005-0000-0000-000016030000}"/>
    <cellStyle name="Обычный 6 4 3 2 2" xfId="1104" xr:uid="{00000000-0005-0000-0000-000017030000}"/>
    <cellStyle name="Обычный 6 4 3 3" xfId="556" xr:uid="{00000000-0005-0000-0000-000018030000}"/>
    <cellStyle name="Обычный 6 4 3 3 2" xfId="1265" xr:uid="{00000000-0005-0000-0000-000019030000}"/>
    <cellStyle name="Обычный 6 4 3 4" xfId="725" xr:uid="{00000000-0005-0000-0000-00001A030000}"/>
    <cellStyle name="Обычный 6 4 3 5" xfId="899" xr:uid="{00000000-0005-0000-0000-00001B030000}"/>
    <cellStyle name="Обычный 6 4 4" xfId="214" xr:uid="{00000000-0005-0000-0000-00001C030000}"/>
    <cellStyle name="Обычный 6 4 4 2" xfId="386" xr:uid="{00000000-0005-0000-0000-00001D030000}"/>
    <cellStyle name="Обычный 6 4 4 2 2" xfId="1105" xr:uid="{00000000-0005-0000-0000-00001E030000}"/>
    <cellStyle name="Обычный 6 4 4 3" xfId="557" xr:uid="{00000000-0005-0000-0000-00001F030000}"/>
    <cellStyle name="Обычный 6 4 4 3 2" xfId="1266" xr:uid="{00000000-0005-0000-0000-000020030000}"/>
    <cellStyle name="Обычный 6 4 4 4" xfId="726" xr:uid="{00000000-0005-0000-0000-000021030000}"/>
    <cellStyle name="Обычный 6 4 4 5" xfId="900" xr:uid="{00000000-0005-0000-0000-000022030000}"/>
    <cellStyle name="Обычный 6 4 5" xfId="291" xr:uid="{00000000-0005-0000-0000-000023030000}"/>
    <cellStyle name="Обычный 6 4 5 2" xfId="1010" xr:uid="{00000000-0005-0000-0000-000024030000}"/>
    <cellStyle name="Обычный 6 4 6" xfId="462" xr:uid="{00000000-0005-0000-0000-000025030000}"/>
    <cellStyle name="Обычный 6 4 6 2" xfId="1261" xr:uid="{00000000-0005-0000-0000-000026030000}"/>
    <cellStyle name="Обычный 6 4 7" xfId="721" xr:uid="{00000000-0005-0000-0000-000027030000}"/>
    <cellStyle name="Обычный 6 4 8" xfId="895" xr:uid="{00000000-0005-0000-0000-000028030000}"/>
    <cellStyle name="Обычный 6 5" xfId="215" xr:uid="{00000000-0005-0000-0000-000029030000}"/>
    <cellStyle name="Обычный 6 5 2" xfId="216" xr:uid="{00000000-0005-0000-0000-00002A030000}"/>
    <cellStyle name="Обычный 6 5 2 2" xfId="388" xr:uid="{00000000-0005-0000-0000-00002B030000}"/>
    <cellStyle name="Обычный 6 5 2 2 2" xfId="1107" xr:uid="{00000000-0005-0000-0000-00002C030000}"/>
    <cellStyle name="Обычный 6 5 2 3" xfId="559" xr:uid="{00000000-0005-0000-0000-00002D030000}"/>
    <cellStyle name="Обычный 6 5 2 3 2" xfId="1268" xr:uid="{00000000-0005-0000-0000-00002E030000}"/>
    <cellStyle name="Обычный 6 5 2 4" xfId="728" xr:uid="{00000000-0005-0000-0000-00002F030000}"/>
    <cellStyle name="Обычный 6 5 2 5" xfId="902" xr:uid="{00000000-0005-0000-0000-000030030000}"/>
    <cellStyle name="Обычный 6 5 3" xfId="217" xr:uid="{00000000-0005-0000-0000-000031030000}"/>
    <cellStyle name="Обычный 6 5 3 2" xfId="389" xr:uid="{00000000-0005-0000-0000-000032030000}"/>
    <cellStyle name="Обычный 6 5 3 2 2" xfId="1108" xr:uid="{00000000-0005-0000-0000-000033030000}"/>
    <cellStyle name="Обычный 6 5 3 3" xfId="560" xr:uid="{00000000-0005-0000-0000-000034030000}"/>
    <cellStyle name="Обычный 6 5 3 3 2" xfId="1269" xr:uid="{00000000-0005-0000-0000-000035030000}"/>
    <cellStyle name="Обычный 6 5 3 4" xfId="729" xr:uid="{00000000-0005-0000-0000-000036030000}"/>
    <cellStyle name="Обычный 6 5 3 5" xfId="903" xr:uid="{00000000-0005-0000-0000-000037030000}"/>
    <cellStyle name="Обычный 6 5 4" xfId="387" xr:uid="{00000000-0005-0000-0000-000038030000}"/>
    <cellStyle name="Обычный 6 5 4 2" xfId="1106" xr:uid="{00000000-0005-0000-0000-000039030000}"/>
    <cellStyle name="Обычный 6 5 5" xfId="558" xr:uid="{00000000-0005-0000-0000-00003A030000}"/>
    <cellStyle name="Обычный 6 5 5 2" xfId="1267" xr:uid="{00000000-0005-0000-0000-00003B030000}"/>
    <cellStyle name="Обычный 6 5 6" xfId="727" xr:uid="{00000000-0005-0000-0000-00003C030000}"/>
    <cellStyle name="Обычный 6 5 7" xfId="901" xr:uid="{00000000-0005-0000-0000-00003D030000}"/>
    <cellStyle name="Обычный 6 6" xfId="218" xr:uid="{00000000-0005-0000-0000-00003E030000}"/>
    <cellStyle name="Обычный 6 6 2" xfId="390" xr:uid="{00000000-0005-0000-0000-00003F030000}"/>
    <cellStyle name="Обычный 6 6 2 2" xfId="1109" xr:uid="{00000000-0005-0000-0000-000040030000}"/>
    <cellStyle name="Обычный 6 6 3" xfId="561" xr:uid="{00000000-0005-0000-0000-000041030000}"/>
    <cellStyle name="Обычный 6 6 3 2" xfId="1270" xr:uid="{00000000-0005-0000-0000-000042030000}"/>
    <cellStyle name="Обычный 6 6 4" xfId="730" xr:uid="{00000000-0005-0000-0000-000043030000}"/>
    <cellStyle name="Обычный 6 6 5" xfId="904" xr:uid="{00000000-0005-0000-0000-000044030000}"/>
    <cellStyle name="Обычный 6 7" xfId="219" xr:uid="{00000000-0005-0000-0000-000045030000}"/>
    <cellStyle name="Обычный 6 7 2" xfId="391" xr:uid="{00000000-0005-0000-0000-000046030000}"/>
    <cellStyle name="Обычный 6 7 2 2" xfId="1110" xr:uid="{00000000-0005-0000-0000-000047030000}"/>
    <cellStyle name="Обычный 6 7 3" xfId="562" xr:uid="{00000000-0005-0000-0000-000048030000}"/>
    <cellStyle name="Обычный 6 7 3 2" xfId="1271" xr:uid="{00000000-0005-0000-0000-000049030000}"/>
    <cellStyle name="Обычный 6 7 4" xfId="731" xr:uid="{00000000-0005-0000-0000-00004A030000}"/>
    <cellStyle name="Обычный 6 7 5" xfId="905" xr:uid="{00000000-0005-0000-0000-00004B030000}"/>
    <cellStyle name="Обычный 6 8" xfId="220" xr:uid="{00000000-0005-0000-0000-00004C030000}"/>
    <cellStyle name="Обычный 6 8 2" xfId="392" xr:uid="{00000000-0005-0000-0000-00004D030000}"/>
    <cellStyle name="Обычный 6 8 2 2" xfId="1111" xr:uid="{00000000-0005-0000-0000-00004E030000}"/>
    <cellStyle name="Обычный 6 8 3" xfId="563" xr:uid="{00000000-0005-0000-0000-00004F030000}"/>
    <cellStyle name="Обычный 6 8 3 2" xfId="1272" xr:uid="{00000000-0005-0000-0000-000050030000}"/>
    <cellStyle name="Обычный 6 8 4" xfId="732" xr:uid="{00000000-0005-0000-0000-000051030000}"/>
    <cellStyle name="Обычный 6 8 5" xfId="906" xr:uid="{00000000-0005-0000-0000-000052030000}"/>
    <cellStyle name="Обычный 6 9" xfId="108" xr:uid="{00000000-0005-0000-0000-000053030000}"/>
    <cellStyle name="Обычный 6 9 2" xfId="1001" xr:uid="{00000000-0005-0000-0000-000054030000}"/>
    <cellStyle name="Обычный 7" xfId="55" xr:uid="{00000000-0005-0000-0000-000055030000}"/>
    <cellStyle name="Обычный 7 13" xfId="999" xr:uid="{00000000-0005-0000-0000-000056030000}"/>
    <cellStyle name="Обычный 7 2" xfId="59" xr:uid="{00000000-0005-0000-0000-000057030000}"/>
    <cellStyle name="Обычный 7 2 10" xfId="457" xr:uid="{00000000-0005-0000-0000-000058030000}"/>
    <cellStyle name="Обычный 7 2 11" xfId="733" xr:uid="{00000000-0005-0000-0000-000059030000}"/>
    <cellStyle name="Обычный 7 2 12" xfId="907" xr:uid="{00000000-0005-0000-0000-00005A030000}"/>
    <cellStyle name="Обычный 7 2 2" xfId="131" xr:uid="{00000000-0005-0000-0000-00005B030000}"/>
    <cellStyle name="Обычный 7 2 2 2" xfId="221" xr:uid="{00000000-0005-0000-0000-00005C030000}"/>
    <cellStyle name="Обычный 7 2 2 2 2" xfId="222" xr:uid="{00000000-0005-0000-0000-00005D030000}"/>
    <cellStyle name="Обычный 7 2 2 2 2 2" xfId="394" xr:uid="{00000000-0005-0000-0000-00005E030000}"/>
    <cellStyle name="Обычный 7 2 2 2 2 2 2" xfId="1113" xr:uid="{00000000-0005-0000-0000-00005F030000}"/>
    <cellStyle name="Обычный 7 2 2 2 2 3" xfId="565" xr:uid="{00000000-0005-0000-0000-000060030000}"/>
    <cellStyle name="Обычный 7 2 2 2 2 3 2" xfId="1276" xr:uid="{00000000-0005-0000-0000-000061030000}"/>
    <cellStyle name="Обычный 7 2 2 2 2 4" xfId="736" xr:uid="{00000000-0005-0000-0000-000062030000}"/>
    <cellStyle name="Обычный 7 2 2 2 2 5" xfId="910" xr:uid="{00000000-0005-0000-0000-000063030000}"/>
    <cellStyle name="Обычный 7 2 2 2 3" xfId="223" xr:uid="{00000000-0005-0000-0000-000064030000}"/>
    <cellStyle name="Обычный 7 2 2 2 3 2" xfId="395" xr:uid="{00000000-0005-0000-0000-000065030000}"/>
    <cellStyle name="Обычный 7 2 2 2 3 2 2" xfId="1114" xr:uid="{00000000-0005-0000-0000-000066030000}"/>
    <cellStyle name="Обычный 7 2 2 2 3 3" xfId="566" xr:uid="{00000000-0005-0000-0000-000067030000}"/>
    <cellStyle name="Обычный 7 2 2 2 3 3 2" xfId="1277" xr:uid="{00000000-0005-0000-0000-000068030000}"/>
    <cellStyle name="Обычный 7 2 2 2 3 4" xfId="737" xr:uid="{00000000-0005-0000-0000-000069030000}"/>
    <cellStyle name="Обычный 7 2 2 2 3 5" xfId="911" xr:uid="{00000000-0005-0000-0000-00006A030000}"/>
    <cellStyle name="Обычный 7 2 2 2 4" xfId="393" xr:uid="{00000000-0005-0000-0000-00006B030000}"/>
    <cellStyle name="Обычный 7 2 2 2 4 2" xfId="1112" xr:uid="{00000000-0005-0000-0000-00006C030000}"/>
    <cellStyle name="Обычный 7 2 2 2 5" xfId="564" xr:uid="{00000000-0005-0000-0000-00006D030000}"/>
    <cellStyle name="Обычный 7 2 2 2 5 2" xfId="1275" xr:uid="{00000000-0005-0000-0000-00006E030000}"/>
    <cellStyle name="Обычный 7 2 2 2 6" xfId="735" xr:uid="{00000000-0005-0000-0000-00006F030000}"/>
    <cellStyle name="Обычный 7 2 2 2 7" xfId="909" xr:uid="{00000000-0005-0000-0000-000070030000}"/>
    <cellStyle name="Обычный 7 2 2 3" xfId="224" xr:uid="{00000000-0005-0000-0000-000071030000}"/>
    <cellStyle name="Обычный 7 2 2 3 2" xfId="396" xr:uid="{00000000-0005-0000-0000-000072030000}"/>
    <cellStyle name="Обычный 7 2 2 3 2 2" xfId="1115" xr:uid="{00000000-0005-0000-0000-000073030000}"/>
    <cellStyle name="Обычный 7 2 2 3 3" xfId="567" xr:uid="{00000000-0005-0000-0000-000074030000}"/>
    <cellStyle name="Обычный 7 2 2 3 3 2" xfId="1278" xr:uid="{00000000-0005-0000-0000-000075030000}"/>
    <cellStyle name="Обычный 7 2 2 3 4" xfId="738" xr:uid="{00000000-0005-0000-0000-000076030000}"/>
    <cellStyle name="Обычный 7 2 2 3 5" xfId="912" xr:uid="{00000000-0005-0000-0000-000077030000}"/>
    <cellStyle name="Обычный 7 2 2 4" xfId="225" xr:uid="{00000000-0005-0000-0000-000078030000}"/>
    <cellStyle name="Обычный 7 2 2 4 2" xfId="397" xr:uid="{00000000-0005-0000-0000-000079030000}"/>
    <cellStyle name="Обычный 7 2 2 4 2 2" xfId="1116" xr:uid="{00000000-0005-0000-0000-00007A030000}"/>
    <cellStyle name="Обычный 7 2 2 4 3" xfId="568" xr:uid="{00000000-0005-0000-0000-00007B030000}"/>
    <cellStyle name="Обычный 7 2 2 4 3 2" xfId="1279" xr:uid="{00000000-0005-0000-0000-00007C030000}"/>
    <cellStyle name="Обычный 7 2 2 4 4" xfId="739" xr:uid="{00000000-0005-0000-0000-00007D030000}"/>
    <cellStyle name="Обычный 7 2 2 4 5" xfId="913" xr:uid="{00000000-0005-0000-0000-00007E030000}"/>
    <cellStyle name="Обычный 7 2 2 5" xfId="303" xr:uid="{00000000-0005-0000-0000-00007F030000}"/>
    <cellStyle name="Обычный 7 2 2 5 2" xfId="1022" xr:uid="{00000000-0005-0000-0000-000080030000}"/>
    <cellStyle name="Обычный 7 2 2 6" xfId="474" xr:uid="{00000000-0005-0000-0000-000081030000}"/>
    <cellStyle name="Обычный 7 2 2 6 2" xfId="1274" xr:uid="{00000000-0005-0000-0000-000082030000}"/>
    <cellStyle name="Обычный 7 2 2 7" xfId="734" xr:uid="{00000000-0005-0000-0000-000083030000}"/>
    <cellStyle name="Обычный 7 2 2 8" xfId="908" xr:uid="{00000000-0005-0000-0000-000084030000}"/>
    <cellStyle name="Обычный 7 2 3" xfId="124" xr:uid="{00000000-0005-0000-0000-000085030000}"/>
    <cellStyle name="Обычный 7 2 3 2" xfId="226" xr:uid="{00000000-0005-0000-0000-000086030000}"/>
    <cellStyle name="Обычный 7 2 3 2 2" xfId="227" xr:uid="{00000000-0005-0000-0000-000087030000}"/>
    <cellStyle name="Обычный 7 2 3 2 2 2" xfId="399" xr:uid="{00000000-0005-0000-0000-000088030000}"/>
    <cellStyle name="Обычный 7 2 3 2 2 2 2" xfId="1118" xr:uid="{00000000-0005-0000-0000-000089030000}"/>
    <cellStyle name="Обычный 7 2 3 2 2 3" xfId="570" xr:uid="{00000000-0005-0000-0000-00008A030000}"/>
    <cellStyle name="Обычный 7 2 3 2 2 3 2" xfId="1282" xr:uid="{00000000-0005-0000-0000-00008B030000}"/>
    <cellStyle name="Обычный 7 2 3 2 2 4" xfId="742" xr:uid="{00000000-0005-0000-0000-00008C030000}"/>
    <cellStyle name="Обычный 7 2 3 2 2 5" xfId="916" xr:uid="{00000000-0005-0000-0000-00008D030000}"/>
    <cellStyle name="Обычный 7 2 3 2 3" xfId="228" xr:uid="{00000000-0005-0000-0000-00008E030000}"/>
    <cellStyle name="Обычный 7 2 3 2 3 2" xfId="400" xr:uid="{00000000-0005-0000-0000-00008F030000}"/>
    <cellStyle name="Обычный 7 2 3 2 3 2 2" xfId="1119" xr:uid="{00000000-0005-0000-0000-000090030000}"/>
    <cellStyle name="Обычный 7 2 3 2 3 3" xfId="571" xr:uid="{00000000-0005-0000-0000-000091030000}"/>
    <cellStyle name="Обычный 7 2 3 2 3 3 2" xfId="1283" xr:uid="{00000000-0005-0000-0000-000092030000}"/>
    <cellStyle name="Обычный 7 2 3 2 3 4" xfId="743" xr:uid="{00000000-0005-0000-0000-000093030000}"/>
    <cellStyle name="Обычный 7 2 3 2 3 5" xfId="917" xr:uid="{00000000-0005-0000-0000-000094030000}"/>
    <cellStyle name="Обычный 7 2 3 2 4" xfId="398" xr:uid="{00000000-0005-0000-0000-000095030000}"/>
    <cellStyle name="Обычный 7 2 3 2 4 2" xfId="1117" xr:uid="{00000000-0005-0000-0000-000096030000}"/>
    <cellStyle name="Обычный 7 2 3 2 5" xfId="569" xr:uid="{00000000-0005-0000-0000-000097030000}"/>
    <cellStyle name="Обычный 7 2 3 2 5 2" xfId="1281" xr:uid="{00000000-0005-0000-0000-000098030000}"/>
    <cellStyle name="Обычный 7 2 3 2 6" xfId="741" xr:uid="{00000000-0005-0000-0000-000099030000}"/>
    <cellStyle name="Обычный 7 2 3 2 7" xfId="915" xr:uid="{00000000-0005-0000-0000-00009A030000}"/>
    <cellStyle name="Обычный 7 2 3 3" xfId="229" xr:uid="{00000000-0005-0000-0000-00009B030000}"/>
    <cellStyle name="Обычный 7 2 3 3 2" xfId="401" xr:uid="{00000000-0005-0000-0000-00009C030000}"/>
    <cellStyle name="Обычный 7 2 3 3 2 2" xfId="1120" xr:uid="{00000000-0005-0000-0000-00009D030000}"/>
    <cellStyle name="Обычный 7 2 3 3 3" xfId="572" xr:uid="{00000000-0005-0000-0000-00009E030000}"/>
    <cellStyle name="Обычный 7 2 3 3 3 2" xfId="1284" xr:uid="{00000000-0005-0000-0000-00009F030000}"/>
    <cellStyle name="Обычный 7 2 3 3 4" xfId="744" xr:uid="{00000000-0005-0000-0000-0000A0030000}"/>
    <cellStyle name="Обычный 7 2 3 3 5" xfId="918" xr:uid="{00000000-0005-0000-0000-0000A1030000}"/>
    <cellStyle name="Обычный 7 2 3 4" xfId="230" xr:uid="{00000000-0005-0000-0000-0000A2030000}"/>
    <cellStyle name="Обычный 7 2 3 4 2" xfId="402" xr:uid="{00000000-0005-0000-0000-0000A3030000}"/>
    <cellStyle name="Обычный 7 2 3 4 2 2" xfId="1121" xr:uid="{00000000-0005-0000-0000-0000A4030000}"/>
    <cellStyle name="Обычный 7 2 3 4 3" xfId="573" xr:uid="{00000000-0005-0000-0000-0000A5030000}"/>
    <cellStyle name="Обычный 7 2 3 4 3 2" xfId="1285" xr:uid="{00000000-0005-0000-0000-0000A6030000}"/>
    <cellStyle name="Обычный 7 2 3 4 4" xfId="745" xr:uid="{00000000-0005-0000-0000-0000A7030000}"/>
    <cellStyle name="Обычный 7 2 3 4 5" xfId="919" xr:uid="{00000000-0005-0000-0000-0000A8030000}"/>
    <cellStyle name="Обычный 7 2 3 5" xfId="296" xr:uid="{00000000-0005-0000-0000-0000A9030000}"/>
    <cellStyle name="Обычный 7 2 3 5 2" xfId="1015" xr:uid="{00000000-0005-0000-0000-0000AA030000}"/>
    <cellStyle name="Обычный 7 2 3 6" xfId="467" xr:uid="{00000000-0005-0000-0000-0000AB030000}"/>
    <cellStyle name="Обычный 7 2 3 6 2" xfId="1280" xr:uid="{00000000-0005-0000-0000-0000AC030000}"/>
    <cellStyle name="Обычный 7 2 3 7" xfId="740" xr:uid="{00000000-0005-0000-0000-0000AD030000}"/>
    <cellStyle name="Обычный 7 2 3 8" xfId="914" xr:uid="{00000000-0005-0000-0000-0000AE030000}"/>
    <cellStyle name="Обычный 7 2 4" xfId="231" xr:uid="{00000000-0005-0000-0000-0000AF030000}"/>
    <cellStyle name="Обычный 7 2 4 2" xfId="232" xr:uid="{00000000-0005-0000-0000-0000B0030000}"/>
    <cellStyle name="Обычный 7 2 4 2 2" xfId="404" xr:uid="{00000000-0005-0000-0000-0000B1030000}"/>
    <cellStyle name="Обычный 7 2 4 2 2 2" xfId="1123" xr:uid="{00000000-0005-0000-0000-0000B2030000}"/>
    <cellStyle name="Обычный 7 2 4 2 3" xfId="575" xr:uid="{00000000-0005-0000-0000-0000B3030000}"/>
    <cellStyle name="Обычный 7 2 4 2 3 2" xfId="1287" xr:uid="{00000000-0005-0000-0000-0000B4030000}"/>
    <cellStyle name="Обычный 7 2 4 2 4" xfId="747" xr:uid="{00000000-0005-0000-0000-0000B5030000}"/>
    <cellStyle name="Обычный 7 2 4 2 5" xfId="921" xr:uid="{00000000-0005-0000-0000-0000B6030000}"/>
    <cellStyle name="Обычный 7 2 4 3" xfId="233" xr:uid="{00000000-0005-0000-0000-0000B7030000}"/>
    <cellStyle name="Обычный 7 2 4 3 2" xfId="405" xr:uid="{00000000-0005-0000-0000-0000B8030000}"/>
    <cellStyle name="Обычный 7 2 4 3 2 2" xfId="1124" xr:uid="{00000000-0005-0000-0000-0000B9030000}"/>
    <cellStyle name="Обычный 7 2 4 3 3" xfId="576" xr:uid="{00000000-0005-0000-0000-0000BA030000}"/>
    <cellStyle name="Обычный 7 2 4 3 3 2" xfId="1288" xr:uid="{00000000-0005-0000-0000-0000BB030000}"/>
    <cellStyle name="Обычный 7 2 4 3 4" xfId="748" xr:uid="{00000000-0005-0000-0000-0000BC030000}"/>
    <cellStyle name="Обычный 7 2 4 3 5" xfId="922" xr:uid="{00000000-0005-0000-0000-0000BD030000}"/>
    <cellStyle name="Обычный 7 2 4 4" xfId="403" xr:uid="{00000000-0005-0000-0000-0000BE030000}"/>
    <cellStyle name="Обычный 7 2 4 4 2" xfId="1122" xr:uid="{00000000-0005-0000-0000-0000BF030000}"/>
    <cellStyle name="Обычный 7 2 4 5" xfId="574" xr:uid="{00000000-0005-0000-0000-0000C0030000}"/>
    <cellStyle name="Обычный 7 2 4 5 2" xfId="1286" xr:uid="{00000000-0005-0000-0000-0000C1030000}"/>
    <cellStyle name="Обычный 7 2 4 6" xfId="746" xr:uid="{00000000-0005-0000-0000-0000C2030000}"/>
    <cellStyle name="Обычный 7 2 4 7" xfId="920" xr:uid="{00000000-0005-0000-0000-0000C3030000}"/>
    <cellStyle name="Обычный 7 2 5" xfId="234" xr:uid="{00000000-0005-0000-0000-0000C4030000}"/>
    <cellStyle name="Обычный 7 2 5 2" xfId="406" xr:uid="{00000000-0005-0000-0000-0000C5030000}"/>
    <cellStyle name="Обычный 7 2 5 2 2" xfId="1125" xr:uid="{00000000-0005-0000-0000-0000C6030000}"/>
    <cellStyle name="Обычный 7 2 5 3" xfId="577" xr:uid="{00000000-0005-0000-0000-0000C7030000}"/>
    <cellStyle name="Обычный 7 2 5 3 2" xfId="1289" xr:uid="{00000000-0005-0000-0000-0000C8030000}"/>
    <cellStyle name="Обычный 7 2 5 4" xfId="749" xr:uid="{00000000-0005-0000-0000-0000C9030000}"/>
    <cellStyle name="Обычный 7 2 5 5" xfId="923" xr:uid="{00000000-0005-0000-0000-0000CA030000}"/>
    <cellStyle name="Обычный 7 2 6" xfId="235" xr:uid="{00000000-0005-0000-0000-0000CB030000}"/>
    <cellStyle name="Обычный 7 2 6 2" xfId="407" xr:uid="{00000000-0005-0000-0000-0000CC030000}"/>
    <cellStyle name="Обычный 7 2 6 2 2" xfId="1126" xr:uid="{00000000-0005-0000-0000-0000CD030000}"/>
    <cellStyle name="Обычный 7 2 6 3" xfId="578" xr:uid="{00000000-0005-0000-0000-0000CE030000}"/>
    <cellStyle name="Обычный 7 2 6 3 2" xfId="1290" xr:uid="{00000000-0005-0000-0000-0000CF030000}"/>
    <cellStyle name="Обычный 7 2 6 4" xfId="750" xr:uid="{00000000-0005-0000-0000-0000D0030000}"/>
    <cellStyle name="Обычный 7 2 6 5" xfId="924" xr:uid="{00000000-0005-0000-0000-0000D1030000}"/>
    <cellStyle name="Обычный 7 2 7" xfId="236" xr:uid="{00000000-0005-0000-0000-0000D2030000}"/>
    <cellStyle name="Обычный 7 2 7 2" xfId="408" xr:uid="{00000000-0005-0000-0000-0000D3030000}"/>
    <cellStyle name="Обычный 7 2 7 2 2" xfId="1127" xr:uid="{00000000-0005-0000-0000-0000D4030000}"/>
    <cellStyle name="Обычный 7 2 7 3" xfId="579" xr:uid="{00000000-0005-0000-0000-0000D5030000}"/>
    <cellStyle name="Обычный 7 2 7 3 2" xfId="1291" xr:uid="{00000000-0005-0000-0000-0000D6030000}"/>
    <cellStyle name="Обычный 7 2 7 4" xfId="751" xr:uid="{00000000-0005-0000-0000-0000D7030000}"/>
    <cellStyle name="Обычный 7 2 7 5" xfId="925" xr:uid="{00000000-0005-0000-0000-0000D8030000}"/>
    <cellStyle name="Обычный 7 2 8" xfId="113" xr:uid="{00000000-0005-0000-0000-0000D9030000}"/>
    <cellStyle name="Обычный 7 2 8 2" xfId="1005" xr:uid="{00000000-0005-0000-0000-0000DA030000}"/>
    <cellStyle name="Обычный 7 2 9" xfId="286" xr:uid="{00000000-0005-0000-0000-0000DB030000}"/>
    <cellStyle name="Обычный 7 2 9 2" xfId="1273" xr:uid="{00000000-0005-0000-0000-0000DC030000}"/>
    <cellStyle name="Обычный 8" xfId="58" xr:uid="{00000000-0005-0000-0000-0000DD030000}"/>
    <cellStyle name="Обычный 9" xfId="115" xr:uid="{00000000-0005-0000-0000-0000DE030000}"/>
    <cellStyle name="Обычный 9 2" xfId="133" xr:uid="{00000000-0005-0000-0000-0000DF030000}"/>
    <cellStyle name="Обычный 9 2 2" xfId="237" xr:uid="{00000000-0005-0000-0000-0000E0030000}"/>
    <cellStyle name="Обычный 9 2 2 2" xfId="238" xr:uid="{00000000-0005-0000-0000-0000E1030000}"/>
    <cellStyle name="Обычный 9 2 2 2 2" xfId="410" xr:uid="{00000000-0005-0000-0000-0000E2030000}"/>
    <cellStyle name="Обычный 9 2 2 2 2 2" xfId="1129" xr:uid="{00000000-0005-0000-0000-0000E3030000}"/>
    <cellStyle name="Обычный 9 2 2 2 3" xfId="581" xr:uid="{00000000-0005-0000-0000-0000E4030000}"/>
    <cellStyle name="Обычный 9 2 2 2 3 2" xfId="1295" xr:uid="{00000000-0005-0000-0000-0000E5030000}"/>
    <cellStyle name="Обычный 9 2 2 2 4" xfId="755" xr:uid="{00000000-0005-0000-0000-0000E6030000}"/>
    <cellStyle name="Обычный 9 2 2 2 5" xfId="929" xr:uid="{00000000-0005-0000-0000-0000E7030000}"/>
    <cellStyle name="Обычный 9 2 2 3" xfId="239" xr:uid="{00000000-0005-0000-0000-0000E8030000}"/>
    <cellStyle name="Обычный 9 2 2 3 2" xfId="411" xr:uid="{00000000-0005-0000-0000-0000E9030000}"/>
    <cellStyle name="Обычный 9 2 2 3 2 2" xfId="1130" xr:uid="{00000000-0005-0000-0000-0000EA030000}"/>
    <cellStyle name="Обычный 9 2 2 3 3" xfId="582" xr:uid="{00000000-0005-0000-0000-0000EB030000}"/>
    <cellStyle name="Обычный 9 2 2 3 3 2" xfId="1296" xr:uid="{00000000-0005-0000-0000-0000EC030000}"/>
    <cellStyle name="Обычный 9 2 2 3 4" xfId="756" xr:uid="{00000000-0005-0000-0000-0000ED030000}"/>
    <cellStyle name="Обычный 9 2 2 3 5" xfId="930" xr:uid="{00000000-0005-0000-0000-0000EE030000}"/>
    <cellStyle name="Обычный 9 2 2 4" xfId="240" xr:uid="{00000000-0005-0000-0000-0000EF030000}"/>
    <cellStyle name="Обычный 9 2 2 4 2" xfId="412" xr:uid="{00000000-0005-0000-0000-0000F0030000}"/>
    <cellStyle name="Обычный 9 2 2 4 2 2" xfId="1131" xr:uid="{00000000-0005-0000-0000-0000F1030000}"/>
    <cellStyle name="Обычный 9 2 2 4 3" xfId="583" xr:uid="{00000000-0005-0000-0000-0000F2030000}"/>
    <cellStyle name="Обычный 9 2 2 4 3 2" xfId="1297" xr:uid="{00000000-0005-0000-0000-0000F3030000}"/>
    <cellStyle name="Обычный 9 2 2 4 4" xfId="757" xr:uid="{00000000-0005-0000-0000-0000F4030000}"/>
    <cellStyle name="Обычный 9 2 2 4 5" xfId="931" xr:uid="{00000000-0005-0000-0000-0000F5030000}"/>
    <cellStyle name="Обычный 9 2 2 5" xfId="409" xr:uid="{00000000-0005-0000-0000-0000F6030000}"/>
    <cellStyle name="Обычный 9 2 2 5 2" xfId="1128" xr:uid="{00000000-0005-0000-0000-0000F7030000}"/>
    <cellStyle name="Обычный 9 2 2 6" xfId="580" xr:uid="{00000000-0005-0000-0000-0000F8030000}"/>
    <cellStyle name="Обычный 9 2 2 6 2" xfId="1294" xr:uid="{00000000-0005-0000-0000-0000F9030000}"/>
    <cellStyle name="Обычный 9 2 2 7" xfId="754" xr:uid="{00000000-0005-0000-0000-0000FA030000}"/>
    <cellStyle name="Обычный 9 2 2 8" xfId="928" xr:uid="{00000000-0005-0000-0000-0000FB030000}"/>
    <cellStyle name="Обычный 9 2 3" xfId="241" xr:uid="{00000000-0005-0000-0000-0000FC030000}"/>
    <cellStyle name="Обычный 9 2 3 2" xfId="413" xr:uid="{00000000-0005-0000-0000-0000FD030000}"/>
    <cellStyle name="Обычный 9 2 3 2 2" xfId="1132" xr:uid="{00000000-0005-0000-0000-0000FE030000}"/>
    <cellStyle name="Обычный 9 2 3 3" xfId="584" xr:uid="{00000000-0005-0000-0000-0000FF030000}"/>
    <cellStyle name="Обычный 9 2 3 3 2" xfId="1298" xr:uid="{00000000-0005-0000-0000-000000040000}"/>
    <cellStyle name="Обычный 9 2 3 4" xfId="758" xr:uid="{00000000-0005-0000-0000-000001040000}"/>
    <cellStyle name="Обычный 9 2 3 5" xfId="932" xr:uid="{00000000-0005-0000-0000-000002040000}"/>
    <cellStyle name="Обычный 9 2 4" xfId="242" xr:uid="{00000000-0005-0000-0000-000003040000}"/>
    <cellStyle name="Обычный 9 2 4 2" xfId="414" xr:uid="{00000000-0005-0000-0000-000004040000}"/>
    <cellStyle name="Обычный 9 2 4 2 2" xfId="1133" xr:uid="{00000000-0005-0000-0000-000005040000}"/>
    <cellStyle name="Обычный 9 2 4 3" xfId="585" xr:uid="{00000000-0005-0000-0000-000006040000}"/>
    <cellStyle name="Обычный 9 2 4 3 2" xfId="1299" xr:uid="{00000000-0005-0000-0000-000007040000}"/>
    <cellStyle name="Обычный 9 2 4 4" xfId="759" xr:uid="{00000000-0005-0000-0000-000008040000}"/>
    <cellStyle name="Обычный 9 2 4 5" xfId="933" xr:uid="{00000000-0005-0000-0000-000009040000}"/>
    <cellStyle name="Обычный 9 2 5" xfId="305" xr:uid="{00000000-0005-0000-0000-00000A040000}"/>
    <cellStyle name="Обычный 9 2 5 2" xfId="1024" xr:uid="{00000000-0005-0000-0000-00000B040000}"/>
    <cellStyle name="Обычный 9 2 6" xfId="476" xr:uid="{00000000-0005-0000-0000-00000C040000}"/>
    <cellStyle name="Обычный 9 2 6 2" xfId="1293" xr:uid="{00000000-0005-0000-0000-00000D040000}"/>
    <cellStyle name="Обычный 9 2 7" xfId="753" xr:uid="{00000000-0005-0000-0000-00000E040000}"/>
    <cellStyle name="Обычный 9 2 8" xfId="927" xr:uid="{00000000-0005-0000-0000-00000F040000}"/>
    <cellStyle name="Обычный 9 3" xfId="138" xr:uid="{00000000-0005-0000-0000-000010040000}"/>
    <cellStyle name="Обычный 9 3 2" xfId="243" xr:uid="{00000000-0005-0000-0000-000011040000}"/>
    <cellStyle name="Обычный 9 3 2 2" xfId="415" xr:uid="{00000000-0005-0000-0000-000012040000}"/>
    <cellStyle name="Обычный 9 3 2 2 2" xfId="1134" xr:uid="{00000000-0005-0000-0000-000013040000}"/>
    <cellStyle name="Обычный 9 3 2 3" xfId="586" xr:uid="{00000000-0005-0000-0000-000014040000}"/>
    <cellStyle name="Обычный 9 3 2 3 2" xfId="1301" xr:uid="{00000000-0005-0000-0000-000015040000}"/>
    <cellStyle name="Обычный 9 3 2 4" xfId="761" xr:uid="{00000000-0005-0000-0000-000016040000}"/>
    <cellStyle name="Обычный 9 3 2 5" xfId="935" xr:uid="{00000000-0005-0000-0000-000017040000}"/>
    <cellStyle name="Обычный 9 3 3" xfId="244" xr:uid="{00000000-0005-0000-0000-000018040000}"/>
    <cellStyle name="Обычный 9 3 3 2" xfId="416" xr:uid="{00000000-0005-0000-0000-000019040000}"/>
    <cellStyle name="Обычный 9 3 3 2 2" xfId="1135" xr:uid="{00000000-0005-0000-0000-00001A040000}"/>
    <cellStyle name="Обычный 9 3 3 3" xfId="587" xr:uid="{00000000-0005-0000-0000-00001B040000}"/>
    <cellStyle name="Обычный 9 3 3 3 2" xfId="1302" xr:uid="{00000000-0005-0000-0000-00001C040000}"/>
    <cellStyle name="Обычный 9 3 3 4" xfId="762" xr:uid="{00000000-0005-0000-0000-00001D040000}"/>
    <cellStyle name="Обычный 9 3 3 5" xfId="936" xr:uid="{00000000-0005-0000-0000-00001E040000}"/>
    <cellStyle name="Обычный 9 3 4" xfId="245" xr:uid="{00000000-0005-0000-0000-00001F040000}"/>
    <cellStyle name="Обычный 9 3 4 2" xfId="417" xr:uid="{00000000-0005-0000-0000-000020040000}"/>
    <cellStyle name="Обычный 9 3 4 2 2" xfId="1136" xr:uid="{00000000-0005-0000-0000-000021040000}"/>
    <cellStyle name="Обычный 9 3 4 3" xfId="588" xr:uid="{00000000-0005-0000-0000-000022040000}"/>
    <cellStyle name="Обычный 9 3 4 3 2" xfId="1303" xr:uid="{00000000-0005-0000-0000-000023040000}"/>
    <cellStyle name="Обычный 9 3 4 4" xfId="763" xr:uid="{00000000-0005-0000-0000-000024040000}"/>
    <cellStyle name="Обычный 9 3 4 5" xfId="937" xr:uid="{00000000-0005-0000-0000-000025040000}"/>
    <cellStyle name="Обычный 9 3 5" xfId="310" xr:uid="{00000000-0005-0000-0000-000026040000}"/>
    <cellStyle name="Обычный 9 3 5 2" xfId="1029" xr:uid="{00000000-0005-0000-0000-000027040000}"/>
    <cellStyle name="Обычный 9 3 6" xfId="481" xr:uid="{00000000-0005-0000-0000-000028040000}"/>
    <cellStyle name="Обычный 9 3 6 2" xfId="1300" xr:uid="{00000000-0005-0000-0000-000029040000}"/>
    <cellStyle name="Обычный 9 3 7" xfId="760" xr:uid="{00000000-0005-0000-0000-00002A040000}"/>
    <cellStyle name="Обычный 9 3 8" xfId="934" xr:uid="{00000000-0005-0000-0000-00002B040000}"/>
    <cellStyle name="Обычный 9 4" xfId="246" xr:uid="{00000000-0005-0000-0000-00002C040000}"/>
    <cellStyle name="Обычный 9 4 2" xfId="418" xr:uid="{00000000-0005-0000-0000-00002D040000}"/>
    <cellStyle name="Обычный 9 4 2 2" xfId="1137" xr:uid="{00000000-0005-0000-0000-00002E040000}"/>
    <cellStyle name="Обычный 9 4 3" xfId="589" xr:uid="{00000000-0005-0000-0000-00002F040000}"/>
    <cellStyle name="Обычный 9 4 3 2" xfId="1304" xr:uid="{00000000-0005-0000-0000-000030040000}"/>
    <cellStyle name="Обычный 9 4 4" xfId="764" xr:uid="{00000000-0005-0000-0000-000031040000}"/>
    <cellStyle name="Обычный 9 4 5" xfId="938" xr:uid="{00000000-0005-0000-0000-000032040000}"/>
    <cellStyle name="Обычный 9 5" xfId="247" xr:uid="{00000000-0005-0000-0000-000033040000}"/>
    <cellStyle name="Обычный 9 5 2" xfId="419" xr:uid="{00000000-0005-0000-0000-000034040000}"/>
    <cellStyle name="Обычный 9 5 2 2" xfId="1138" xr:uid="{00000000-0005-0000-0000-000035040000}"/>
    <cellStyle name="Обычный 9 5 3" xfId="590" xr:uid="{00000000-0005-0000-0000-000036040000}"/>
    <cellStyle name="Обычный 9 5 3 2" xfId="1305" xr:uid="{00000000-0005-0000-0000-000037040000}"/>
    <cellStyle name="Обычный 9 5 4" xfId="765" xr:uid="{00000000-0005-0000-0000-000038040000}"/>
    <cellStyle name="Обычный 9 5 5" xfId="939" xr:uid="{00000000-0005-0000-0000-000039040000}"/>
    <cellStyle name="Обычный 9 6" xfId="288" xr:uid="{00000000-0005-0000-0000-00003A040000}"/>
    <cellStyle name="Обычный 9 6 2" xfId="1007" xr:uid="{00000000-0005-0000-0000-00003B040000}"/>
    <cellStyle name="Обычный 9 7" xfId="459" xr:uid="{00000000-0005-0000-0000-00003C040000}"/>
    <cellStyle name="Обычный 9 7 2" xfId="1292" xr:uid="{00000000-0005-0000-0000-00003D040000}"/>
    <cellStyle name="Обычный 9 8" xfId="752" xr:uid="{00000000-0005-0000-0000-00003E040000}"/>
    <cellStyle name="Обычный 9 9" xfId="926" xr:uid="{00000000-0005-0000-0000-00003F040000}"/>
    <cellStyle name="Обычный_Формат МЭ  - (кор  08 09 2010) 2" xfId="623" xr:uid="{00000000-0005-0000-0000-000040040000}"/>
    <cellStyle name="Обычный_Форматы по компаниям_last" xfId="46" xr:uid="{00000000-0005-0000-0000-000041040000}"/>
    <cellStyle name="Обычный_Форматы по компаниям_last 2" xfId="107" xr:uid="{00000000-0005-0000-0000-000042040000}"/>
    <cellStyle name="Плохой" xfId="38" builtinId="27" customBuiltin="1"/>
    <cellStyle name="Плохой 2" xfId="96" xr:uid="{00000000-0005-0000-0000-000044040000}"/>
    <cellStyle name="Пояснение" xfId="39" builtinId="53" customBuiltin="1"/>
    <cellStyle name="Пояснение 2" xfId="97" xr:uid="{00000000-0005-0000-0000-000046040000}"/>
    <cellStyle name="Примечание" xfId="40" builtinId="10" customBuiltin="1"/>
    <cellStyle name="Примечание 2" xfId="98" xr:uid="{00000000-0005-0000-0000-000048040000}"/>
    <cellStyle name="Примечание 2 2" xfId="1370" xr:uid="{00000000-0005-0000-0000-000049040000}"/>
    <cellStyle name="Примечание 2 3" xfId="1356" xr:uid="{00000000-0005-0000-0000-00004A040000}"/>
    <cellStyle name="Примечание 2 3 2" xfId="1379" xr:uid="{00000000-0005-0000-0000-00004B040000}"/>
    <cellStyle name="Примечание 2 4" xfId="1365" xr:uid="{00000000-0005-0000-0000-00004C040000}"/>
    <cellStyle name="Примечание 2 5" xfId="1373" xr:uid="{00000000-0005-0000-0000-00004D040000}"/>
    <cellStyle name="Примечание 2 6" xfId="1374" xr:uid="{00000000-0005-0000-0000-00004E040000}"/>
    <cellStyle name="Примечание 2 7" xfId="1349" xr:uid="{00000000-0005-0000-0000-00004F040000}"/>
    <cellStyle name="Процентный 2" xfId="104" xr:uid="{00000000-0005-0000-0000-000050040000}"/>
    <cellStyle name="Процентный 3" xfId="105" xr:uid="{00000000-0005-0000-0000-000051040000}"/>
    <cellStyle name="Связанная ячейка" xfId="41" builtinId="24" customBuiltin="1"/>
    <cellStyle name="Связанная ячейка 2" xfId="99" xr:uid="{00000000-0005-0000-0000-000053040000}"/>
    <cellStyle name="Стиль 1" xfId="106" xr:uid="{00000000-0005-0000-0000-000054040000}"/>
    <cellStyle name="Текст предупреждения" xfId="42" builtinId="11" customBuiltin="1"/>
    <cellStyle name="Текст предупреждения 2" xfId="100" xr:uid="{00000000-0005-0000-0000-000056040000}"/>
    <cellStyle name="Финансовый" xfId="624" builtinId="3"/>
    <cellStyle name="Финансовый 2" xfId="50" xr:uid="{00000000-0005-0000-0000-000058040000}"/>
    <cellStyle name="Финансовый 2 10" xfId="453" xr:uid="{00000000-0005-0000-0000-000059040000}"/>
    <cellStyle name="Финансовый 2 11" xfId="626" xr:uid="{00000000-0005-0000-0000-00005A040000}"/>
    <cellStyle name="Финансовый 2 2" xfId="127" xr:uid="{00000000-0005-0000-0000-00005B040000}"/>
    <cellStyle name="Финансовый 2 2 2" xfId="248" xr:uid="{00000000-0005-0000-0000-00005C040000}"/>
    <cellStyle name="Финансовый 2 2 2 2" xfId="249" xr:uid="{00000000-0005-0000-0000-00005D040000}"/>
    <cellStyle name="Финансовый 2 2 2 2 2" xfId="51" xr:uid="{00000000-0005-0000-0000-00005E040000}"/>
    <cellStyle name="Финансовый 2 2 2 2 3" xfId="421" xr:uid="{00000000-0005-0000-0000-00005F040000}"/>
    <cellStyle name="Финансовый 2 2 2 2 3 2" xfId="1140" xr:uid="{00000000-0005-0000-0000-000060040000}"/>
    <cellStyle name="Финансовый 2 2 2 2 4" xfId="592" xr:uid="{00000000-0005-0000-0000-000061040000}"/>
    <cellStyle name="Финансовый 2 2 2 2 4 2" xfId="1309" xr:uid="{00000000-0005-0000-0000-000062040000}"/>
    <cellStyle name="Финансовый 2 2 2 2 5" xfId="769" xr:uid="{00000000-0005-0000-0000-000063040000}"/>
    <cellStyle name="Финансовый 2 2 2 2 6" xfId="943" xr:uid="{00000000-0005-0000-0000-000064040000}"/>
    <cellStyle name="Финансовый 2 2 2 3" xfId="250" xr:uid="{00000000-0005-0000-0000-000065040000}"/>
    <cellStyle name="Финансовый 2 2 2 3 2" xfId="422" xr:uid="{00000000-0005-0000-0000-000066040000}"/>
    <cellStyle name="Финансовый 2 2 2 3 2 2" xfId="1141" xr:uid="{00000000-0005-0000-0000-000067040000}"/>
    <cellStyle name="Финансовый 2 2 2 3 3" xfId="593" xr:uid="{00000000-0005-0000-0000-000068040000}"/>
    <cellStyle name="Финансовый 2 2 2 3 3 2" xfId="1310" xr:uid="{00000000-0005-0000-0000-000069040000}"/>
    <cellStyle name="Финансовый 2 2 2 3 4" xfId="770" xr:uid="{00000000-0005-0000-0000-00006A040000}"/>
    <cellStyle name="Финансовый 2 2 2 3 5" xfId="944" xr:uid="{00000000-0005-0000-0000-00006B040000}"/>
    <cellStyle name="Финансовый 2 2 2 4" xfId="420" xr:uid="{00000000-0005-0000-0000-00006C040000}"/>
    <cellStyle name="Финансовый 2 2 2 4 2" xfId="1139" xr:uid="{00000000-0005-0000-0000-00006D040000}"/>
    <cellStyle name="Финансовый 2 2 2 5" xfId="591" xr:uid="{00000000-0005-0000-0000-00006E040000}"/>
    <cellStyle name="Финансовый 2 2 2 5 2" xfId="1308" xr:uid="{00000000-0005-0000-0000-00006F040000}"/>
    <cellStyle name="Финансовый 2 2 2 6" xfId="768" xr:uid="{00000000-0005-0000-0000-000070040000}"/>
    <cellStyle name="Финансовый 2 2 2 7" xfId="942" xr:uid="{00000000-0005-0000-0000-000071040000}"/>
    <cellStyle name="Финансовый 2 2 3" xfId="251" xr:uid="{00000000-0005-0000-0000-000072040000}"/>
    <cellStyle name="Финансовый 2 2 3 2" xfId="423" xr:uid="{00000000-0005-0000-0000-000073040000}"/>
    <cellStyle name="Финансовый 2 2 3 2 2" xfId="1142" xr:uid="{00000000-0005-0000-0000-000074040000}"/>
    <cellStyle name="Финансовый 2 2 3 3" xfId="594" xr:uid="{00000000-0005-0000-0000-000075040000}"/>
    <cellStyle name="Финансовый 2 2 3 3 2" xfId="1311" xr:uid="{00000000-0005-0000-0000-000076040000}"/>
    <cellStyle name="Финансовый 2 2 3 4" xfId="771" xr:uid="{00000000-0005-0000-0000-000077040000}"/>
    <cellStyle name="Финансовый 2 2 3 5" xfId="945" xr:uid="{00000000-0005-0000-0000-000078040000}"/>
    <cellStyle name="Финансовый 2 2 4" xfId="252" xr:uid="{00000000-0005-0000-0000-000079040000}"/>
    <cellStyle name="Финансовый 2 2 4 2" xfId="424" xr:uid="{00000000-0005-0000-0000-00007A040000}"/>
    <cellStyle name="Финансовый 2 2 4 2 2" xfId="1143" xr:uid="{00000000-0005-0000-0000-00007B040000}"/>
    <cellStyle name="Финансовый 2 2 4 3" xfId="595" xr:uid="{00000000-0005-0000-0000-00007C040000}"/>
    <cellStyle name="Финансовый 2 2 4 3 2" xfId="1312" xr:uid="{00000000-0005-0000-0000-00007D040000}"/>
    <cellStyle name="Финансовый 2 2 4 4" xfId="772" xr:uid="{00000000-0005-0000-0000-00007E040000}"/>
    <cellStyle name="Финансовый 2 2 4 5" xfId="946" xr:uid="{00000000-0005-0000-0000-00007F040000}"/>
    <cellStyle name="Финансовый 2 2 5" xfId="299" xr:uid="{00000000-0005-0000-0000-000080040000}"/>
    <cellStyle name="Финансовый 2 2 5 2" xfId="1018" xr:uid="{00000000-0005-0000-0000-000081040000}"/>
    <cellStyle name="Финансовый 2 2 6" xfId="470" xr:uid="{00000000-0005-0000-0000-000082040000}"/>
    <cellStyle name="Финансовый 2 2 6 2" xfId="1307" xr:uid="{00000000-0005-0000-0000-000083040000}"/>
    <cellStyle name="Финансовый 2 2 7" xfId="767" xr:uid="{00000000-0005-0000-0000-000084040000}"/>
    <cellStyle name="Финансовый 2 2 8" xfId="941" xr:uid="{00000000-0005-0000-0000-000085040000}"/>
    <cellStyle name="Финансовый 2 3" xfId="120" xr:uid="{00000000-0005-0000-0000-000086040000}"/>
    <cellStyle name="Финансовый 2 3 2" xfId="253" xr:uid="{00000000-0005-0000-0000-000087040000}"/>
    <cellStyle name="Финансовый 2 3 2 2" xfId="254" xr:uid="{00000000-0005-0000-0000-000088040000}"/>
    <cellStyle name="Финансовый 2 3 2 2 2" xfId="426" xr:uid="{00000000-0005-0000-0000-000089040000}"/>
    <cellStyle name="Финансовый 2 3 2 2 2 2" xfId="1145" xr:uid="{00000000-0005-0000-0000-00008A040000}"/>
    <cellStyle name="Финансовый 2 3 2 2 3" xfId="597" xr:uid="{00000000-0005-0000-0000-00008B040000}"/>
    <cellStyle name="Финансовый 2 3 2 2 3 2" xfId="1315" xr:uid="{00000000-0005-0000-0000-00008C040000}"/>
    <cellStyle name="Финансовый 2 3 2 2 4" xfId="775" xr:uid="{00000000-0005-0000-0000-00008D040000}"/>
    <cellStyle name="Финансовый 2 3 2 2 5" xfId="949" xr:uid="{00000000-0005-0000-0000-00008E040000}"/>
    <cellStyle name="Финансовый 2 3 2 3" xfId="255" xr:uid="{00000000-0005-0000-0000-00008F040000}"/>
    <cellStyle name="Финансовый 2 3 2 3 2" xfId="427" xr:uid="{00000000-0005-0000-0000-000090040000}"/>
    <cellStyle name="Финансовый 2 3 2 3 2 2" xfId="1146" xr:uid="{00000000-0005-0000-0000-000091040000}"/>
    <cellStyle name="Финансовый 2 3 2 3 3" xfId="598" xr:uid="{00000000-0005-0000-0000-000092040000}"/>
    <cellStyle name="Финансовый 2 3 2 3 3 2" xfId="1316" xr:uid="{00000000-0005-0000-0000-000093040000}"/>
    <cellStyle name="Финансовый 2 3 2 3 4" xfId="776" xr:uid="{00000000-0005-0000-0000-000094040000}"/>
    <cellStyle name="Финансовый 2 3 2 3 5" xfId="950" xr:uid="{00000000-0005-0000-0000-000095040000}"/>
    <cellStyle name="Финансовый 2 3 2 4" xfId="425" xr:uid="{00000000-0005-0000-0000-000096040000}"/>
    <cellStyle name="Финансовый 2 3 2 4 2" xfId="1144" xr:uid="{00000000-0005-0000-0000-000097040000}"/>
    <cellStyle name="Финансовый 2 3 2 5" xfId="596" xr:uid="{00000000-0005-0000-0000-000098040000}"/>
    <cellStyle name="Финансовый 2 3 2 5 2" xfId="1314" xr:uid="{00000000-0005-0000-0000-000099040000}"/>
    <cellStyle name="Финансовый 2 3 2 6" xfId="774" xr:uid="{00000000-0005-0000-0000-00009A040000}"/>
    <cellStyle name="Финансовый 2 3 2 7" xfId="948" xr:uid="{00000000-0005-0000-0000-00009B040000}"/>
    <cellStyle name="Финансовый 2 3 3" xfId="256" xr:uid="{00000000-0005-0000-0000-00009C040000}"/>
    <cellStyle name="Финансовый 2 3 3 2" xfId="428" xr:uid="{00000000-0005-0000-0000-00009D040000}"/>
    <cellStyle name="Финансовый 2 3 3 2 2" xfId="1147" xr:uid="{00000000-0005-0000-0000-00009E040000}"/>
    <cellStyle name="Финансовый 2 3 3 3" xfId="599" xr:uid="{00000000-0005-0000-0000-00009F040000}"/>
    <cellStyle name="Финансовый 2 3 3 3 2" xfId="1317" xr:uid="{00000000-0005-0000-0000-0000A0040000}"/>
    <cellStyle name="Финансовый 2 3 3 4" xfId="777" xr:uid="{00000000-0005-0000-0000-0000A1040000}"/>
    <cellStyle name="Финансовый 2 3 3 5" xfId="951" xr:uid="{00000000-0005-0000-0000-0000A2040000}"/>
    <cellStyle name="Финансовый 2 3 4" xfId="257" xr:uid="{00000000-0005-0000-0000-0000A3040000}"/>
    <cellStyle name="Финансовый 2 3 4 2" xfId="429" xr:uid="{00000000-0005-0000-0000-0000A4040000}"/>
    <cellStyle name="Финансовый 2 3 4 2 2" xfId="1148" xr:uid="{00000000-0005-0000-0000-0000A5040000}"/>
    <cellStyle name="Финансовый 2 3 4 3" xfId="600" xr:uid="{00000000-0005-0000-0000-0000A6040000}"/>
    <cellStyle name="Финансовый 2 3 4 3 2" xfId="1318" xr:uid="{00000000-0005-0000-0000-0000A7040000}"/>
    <cellStyle name="Финансовый 2 3 4 4" xfId="778" xr:uid="{00000000-0005-0000-0000-0000A8040000}"/>
    <cellStyle name="Финансовый 2 3 4 5" xfId="952" xr:uid="{00000000-0005-0000-0000-0000A9040000}"/>
    <cellStyle name="Финансовый 2 3 5" xfId="292" xr:uid="{00000000-0005-0000-0000-0000AA040000}"/>
    <cellStyle name="Финансовый 2 3 5 2" xfId="1011" xr:uid="{00000000-0005-0000-0000-0000AB040000}"/>
    <cellStyle name="Финансовый 2 3 6" xfId="463" xr:uid="{00000000-0005-0000-0000-0000AC040000}"/>
    <cellStyle name="Финансовый 2 3 6 2" xfId="1313" xr:uid="{00000000-0005-0000-0000-0000AD040000}"/>
    <cellStyle name="Финансовый 2 3 7" xfId="773" xr:uid="{00000000-0005-0000-0000-0000AE040000}"/>
    <cellStyle name="Финансовый 2 3 8" xfId="947" xr:uid="{00000000-0005-0000-0000-0000AF040000}"/>
    <cellStyle name="Финансовый 2 4" xfId="258" xr:uid="{00000000-0005-0000-0000-0000B0040000}"/>
    <cellStyle name="Финансовый 2 4 2" xfId="259" xr:uid="{00000000-0005-0000-0000-0000B1040000}"/>
    <cellStyle name="Финансовый 2 4 2 2" xfId="431" xr:uid="{00000000-0005-0000-0000-0000B2040000}"/>
    <cellStyle name="Финансовый 2 4 2 2 2" xfId="1150" xr:uid="{00000000-0005-0000-0000-0000B3040000}"/>
    <cellStyle name="Финансовый 2 4 2 3" xfId="602" xr:uid="{00000000-0005-0000-0000-0000B4040000}"/>
    <cellStyle name="Финансовый 2 4 2 3 2" xfId="1320" xr:uid="{00000000-0005-0000-0000-0000B5040000}"/>
    <cellStyle name="Финансовый 2 4 2 4" xfId="780" xr:uid="{00000000-0005-0000-0000-0000B6040000}"/>
    <cellStyle name="Финансовый 2 4 2 5" xfId="954" xr:uid="{00000000-0005-0000-0000-0000B7040000}"/>
    <cellStyle name="Финансовый 2 4 3" xfId="260" xr:uid="{00000000-0005-0000-0000-0000B8040000}"/>
    <cellStyle name="Финансовый 2 4 3 2" xfId="432" xr:uid="{00000000-0005-0000-0000-0000B9040000}"/>
    <cellStyle name="Финансовый 2 4 3 2 2" xfId="1151" xr:uid="{00000000-0005-0000-0000-0000BA040000}"/>
    <cellStyle name="Финансовый 2 4 3 3" xfId="603" xr:uid="{00000000-0005-0000-0000-0000BB040000}"/>
    <cellStyle name="Финансовый 2 4 3 3 2" xfId="1321" xr:uid="{00000000-0005-0000-0000-0000BC040000}"/>
    <cellStyle name="Финансовый 2 4 3 4" xfId="781" xr:uid="{00000000-0005-0000-0000-0000BD040000}"/>
    <cellStyle name="Финансовый 2 4 3 5" xfId="955" xr:uid="{00000000-0005-0000-0000-0000BE040000}"/>
    <cellStyle name="Финансовый 2 4 4" xfId="430" xr:uid="{00000000-0005-0000-0000-0000BF040000}"/>
    <cellStyle name="Финансовый 2 4 4 2" xfId="1149" xr:uid="{00000000-0005-0000-0000-0000C0040000}"/>
    <cellStyle name="Финансовый 2 4 5" xfId="601" xr:uid="{00000000-0005-0000-0000-0000C1040000}"/>
    <cellStyle name="Финансовый 2 4 5 2" xfId="1319" xr:uid="{00000000-0005-0000-0000-0000C2040000}"/>
    <cellStyle name="Финансовый 2 4 6" xfId="779" xr:uid="{00000000-0005-0000-0000-0000C3040000}"/>
    <cellStyle name="Финансовый 2 4 7" xfId="953" xr:uid="{00000000-0005-0000-0000-0000C4040000}"/>
    <cellStyle name="Финансовый 2 5" xfId="261" xr:uid="{00000000-0005-0000-0000-0000C5040000}"/>
    <cellStyle name="Финансовый 2 5 2" xfId="433" xr:uid="{00000000-0005-0000-0000-0000C6040000}"/>
    <cellStyle name="Финансовый 2 5 2 2" xfId="1152" xr:uid="{00000000-0005-0000-0000-0000C7040000}"/>
    <cellStyle name="Финансовый 2 5 3" xfId="604" xr:uid="{00000000-0005-0000-0000-0000C8040000}"/>
    <cellStyle name="Финансовый 2 5 3 2" xfId="1322" xr:uid="{00000000-0005-0000-0000-0000C9040000}"/>
    <cellStyle name="Финансовый 2 5 4" xfId="782" xr:uid="{00000000-0005-0000-0000-0000CA040000}"/>
    <cellStyle name="Финансовый 2 5 5" xfId="956" xr:uid="{00000000-0005-0000-0000-0000CB040000}"/>
    <cellStyle name="Финансовый 2 6" xfId="262" xr:uid="{00000000-0005-0000-0000-0000CC040000}"/>
    <cellStyle name="Финансовый 2 6 2" xfId="434" xr:uid="{00000000-0005-0000-0000-0000CD040000}"/>
    <cellStyle name="Финансовый 2 6 2 2" xfId="1153" xr:uid="{00000000-0005-0000-0000-0000CE040000}"/>
    <cellStyle name="Финансовый 2 6 3" xfId="605" xr:uid="{00000000-0005-0000-0000-0000CF040000}"/>
    <cellStyle name="Финансовый 2 6 3 2" xfId="1323" xr:uid="{00000000-0005-0000-0000-0000D0040000}"/>
    <cellStyle name="Финансовый 2 6 4" xfId="783" xr:uid="{00000000-0005-0000-0000-0000D1040000}"/>
    <cellStyle name="Финансовый 2 6 5" xfId="957" xr:uid="{00000000-0005-0000-0000-0000D2040000}"/>
    <cellStyle name="Финансовый 2 7" xfId="263" xr:uid="{00000000-0005-0000-0000-0000D3040000}"/>
    <cellStyle name="Финансовый 2 7 2" xfId="435" xr:uid="{00000000-0005-0000-0000-0000D4040000}"/>
    <cellStyle name="Финансовый 2 7 2 2" xfId="1154" xr:uid="{00000000-0005-0000-0000-0000D5040000}"/>
    <cellStyle name="Финансовый 2 7 3" xfId="606" xr:uid="{00000000-0005-0000-0000-0000D6040000}"/>
    <cellStyle name="Финансовый 2 7 3 2" xfId="1324" xr:uid="{00000000-0005-0000-0000-0000D7040000}"/>
    <cellStyle name="Финансовый 2 7 4" xfId="784" xr:uid="{00000000-0005-0000-0000-0000D8040000}"/>
    <cellStyle name="Финансовый 2 7 5" xfId="958" xr:uid="{00000000-0005-0000-0000-0000D9040000}"/>
    <cellStyle name="Финансовый 2 8" xfId="109" xr:uid="{00000000-0005-0000-0000-0000DA040000}"/>
    <cellStyle name="Финансовый 2 8 2" xfId="766" xr:uid="{00000000-0005-0000-0000-0000DB040000}"/>
    <cellStyle name="Финансовый 2 8 2 2" xfId="1306" xr:uid="{00000000-0005-0000-0000-0000DC040000}"/>
    <cellStyle name="Финансовый 2 8 3" xfId="940" xr:uid="{00000000-0005-0000-0000-0000DD040000}"/>
    <cellStyle name="Финансовый 2 9" xfId="282" xr:uid="{00000000-0005-0000-0000-0000DE040000}"/>
    <cellStyle name="Финансовый 2 9 2" xfId="1172" xr:uid="{00000000-0005-0000-0000-0000DF040000}"/>
    <cellStyle name="Финансовый 3" xfId="52" xr:uid="{00000000-0005-0000-0000-0000E0040000}"/>
    <cellStyle name="Финансовый 3 10" xfId="454" xr:uid="{00000000-0005-0000-0000-0000E1040000}"/>
    <cellStyle name="Финансовый 3 11" xfId="785" xr:uid="{00000000-0005-0000-0000-0000E2040000}"/>
    <cellStyle name="Финансовый 3 12" xfId="959" xr:uid="{00000000-0005-0000-0000-0000E3040000}"/>
    <cellStyle name="Финансовый 3 2" xfId="128" xr:uid="{00000000-0005-0000-0000-0000E4040000}"/>
    <cellStyle name="Финансовый 3 2 2" xfId="264" xr:uid="{00000000-0005-0000-0000-0000E5040000}"/>
    <cellStyle name="Финансовый 3 2 2 2" xfId="265" xr:uid="{00000000-0005-0000-0000-0000E6040000}"/>
    <cellStyle name="Финансовый 3 2 2 2 2" xfId="437" xr:uid="{00000000-0005-0000-0000-0000E7040000}"/>
    <cellStyle name="Финансовый 3 2 2 2 2 2" xfId="1156" xr:uid="{00000000-0005-0000-0000-0000E8040000}"/>
    <cellStyle name="Финансовый 3 2 2 2 3" xfId="608" xr:uid="{00000000-0005-0000-0000-0000E9040000}"/>
    <cellStyle name="Финансовый 3 2 2 2 3 2" xfId="1328" xr:uid="{00000000-0005-0000-0000-0000EA040000}"/>
    <cellStyle name="Финансовый 3 2 2 2 4" xfId="788" xr:uid="{00000000-0005-0000-0000-0000EB040000}"/>
    <cellStyle name="Финансовый 3 2 2 2 5" xfId="962" xr:uid="{00000000-0005-0000-0000-0000EC040000}"/>
    <cellStyle name="Финансовый 3 2 2 3" xfId="266" xr:uid="{00000000-0005-0000-0000-0000ED040000}"/>
    <cellStyle name="Финансовый 3 2 2 3 2" xfId="438" xr:uid="{00000000-0005-0000-0000-0000EE040000}"/>
    <cellStyle name="Финансовый 3 2 2 3 2 2" xfId="1157" xr:uid="{00000000-0005-0000-0000-0000EF040000}"/>
    <cellStyle name="Финансовый 3 2 2 3 3" xfId="609" xr:uid="{00000000-0005-0000-0000-0000F0040000}"/>
    <cellStyle name="Финансовый 3 2 2 3 3 2" xfId="1329" xr:uid="{00000000-0005-0000-0000-0000F1040000}"/>
    <cellStyle name="Финансовый 3 2 2 3 4" xfId="789" xr:uid="{00000000-0005-0000-0000-0000F2040000}"/>
    <cellStyle name="Финансовый 3 2 2 3 5" xfId="963" xr:uid="{00000000-0005-0000-0000-0000F3040000}"/>
    <cellStyle name="Финансовый 3 2 2 4" xfId="436" xr:uid="{00000000-0005-0000-0000-0000F4040000}"/>
    <cellStyle name="Финансовый 3 2 2 4 2" xfId="1155" xr:uid="{00000000-0005-0000-0000-0000F5040000}"/>
    <cellStyle name="Финансовый 3 2 2 5" xfId="607" xr:uid="{00000000-0005-0000-0000-0000F6040000}"/>
    <cellStyle name="Финансовый 3 2 2 5 2" xfId="1327" xr:uid="{00000000-0005-0000-0000-0000F7040000}"/>
    <cellStyle name="Финансовый 3 2 2 6" xfId="787" xr:uid="{00000000-0005-0000-0000-0000F8040000}"/>
    <cellStyle name="Финансовый 3 2 2 7" xfId="961" xr:uid="{00000000-0005-0000-0000-0000F9040000}"/>
    <cellStyle name="Финансовый 3 2 3" xfId="267" xr:uid="{00000000-0005-0000-0000-0000FA040000}"/>
    <cellStyle name="Финансовый 3 2 3 2" xfId="439" xr:uid="{00000000-0005-0000-0000-0000FB040000}"/>
    <cellStyle name="Финансовый 3 2 3 2 2" xfId="1158" xr:uid="{00000000-0005-0000-0000-0000FC040000}"/>
    <cellStyle name="Финансовый 3 2 3 3" xfId="610" xr:uid="{00000000-0005-0000-0000-0000FD040000}"/>
    <cellStyle name="Финансовый 3 2 3 3 2" xfId="1330" xr:uid="{00000000-0005-0000-0000-0000FE040000}"/>
    <cellStyle name="Финансовый 3 2 3 4" xfId="790" xr:uid="{00000000-0005-0000-0000-0000FF040000}"/>
    <cellStyle name="Финансовый 3 2 3 5" xfId="964" xr:uid="{00000000-0005-0000-0000-000000050000}"/>
    <cellStyle name="Финансовый 3 2 4" xfId="268" xr:uid="{00000000-0005-0000-0000-000001050000}"/>
    <cellStyle name="Финансовый 3 2 4 2" xfId="440" xr:uid="{00000000-0005-0000-0000-000002050000}"/>
    <cellStyle name="Финансовый 3 2 4 2 2" xfId="1159" xr:uid="{00000000-0005-0000-0000-000003050000}"/>
    <cellStyle name="Финансовый 3 2 4 3" xfId="611" xr:uid="{00000000-0005-0000-0000-000004050000}"/>
    <cellStyle name="Финансовый 3 2 4 3 2" xfId="1331" xr:uid="{00000000-0005-0000-0000-000005050000}"/>
    <cellStyle name="Финансовый 3 2 4 4" xfId="791" xr:uid="{00000000-0005-0000-0000-000006050000}"/>
    <cellStyle name="Финансовый 3 2 4 5" xfId="965" xr:uid="{00000000-0005-0000-0000-000007050000}"/>
    <cellStyle name="Финансовый 3 2 5" xfId="300" xr:uid="{00000000-0005-0000-0000-000008050000}"/>
    <cellStyle name="Финансовый 3 2 5 2" xfId="1019" xr:uid="{00000000-0005-0000-0000-000009050000}"/>
    <cellStyle name="Финансовый 3 2 6" xfId="471" xr:uid="{00000000-0005-0000-0000-00000A050000}"/>
    <cellStyle name="Финансовый 3 2 6 2" xfId="1326" xr:uid="{00000000-0005-0000-0000-00000B050000}"/>
    <cellStyle name="Финансовый 3 2 7" xfId="786" xr:uid="{00000000-0005-0000-0000-00000C050000}"/>
    <cellStyle name="Финансовый 3 2 8" xfId="960" xr:uid="{00000000-0005-0000-0000-00000D050000}"/>
    <cellStyle name="Финансовый 3 3" xfId="121" xr:uid="{00000000-0005-0000-0000-00000E050000}"/>
    <cellStyle name="Финансовый 3 3 2" xfId="269" xr:uid="{00000000-0005-0000-0000-00000F050000}"/>
    <cellStyle name="Финансовый 3 3 2 2" xfId="270" xr:uid="{00000000-0005-0000-0000-000010050000}"/>
    <cellStyle name="Финансовый 3 3 2 2 2" xfId="442" xr:uid="{00000000-0005-0000-0000-000011050000}"/>
    <cellStyle name="Финансовый 3 3 2 2 2 2" xfId="1161" xr:uid="{00000000-0005-0000-0000-000012050000}"/>
    <cellStyle name="Финансовый 3 3 2 2 3" xfId="613" xr:uid="{00000000-0005-0000-0000-000013050000}"/>
    <cellStyle name="Финансовый 3 3 2 2 3 2" xfId="1334" xr:uid="{00000000-0005-0000-0000-000014050000}"/>
    <cellStyle name="Финансовый 3 3 2 2 4" xfId="794" xr:uid="{00000000-0005-0000-0000-000015050000}"/>
    <cellStyle name="Финансовый 3 3 2 2 5" xfId="968" xr:uid="{00000000-0005-0000-0000-000016050000}"/>
    <cellStyle name="Финансовый 3 3 2 3" xfId="271" xr:uid="{00000000-0005-0000-0000-000017050000}"/>
    <cellStyle name="Финансовый 3 3 2 3 2" xfId="443" xr:uid="{00000000-0005-0000-0000-000018050000}"/>
    <cellStyle name="Финансовый 3 3 2 3 2 2" xfId="1162" xr:uid="{00000000-0005-0000-0000-000019050000}"/>
    <cellStyle name="Финансовый 3 3 2 3 3" xfId="614" xr:uid="{00000000-0005-0000-0000-00001A050000}"/>
    <cellStyle name="Финансовый 3 3 2 3 3 2" xfId="1335" xr:uid="{00000000-0005-0000-0000-00001B050000}"/>
    <cellStyle name="Финансовый 3 3 2 3 4" xfId="795" xr:uid="{00000000-0005-0000-0000-00001C050000}"/>
    <cellStyle name="Финансовый 3 3 2 3 5" xfId="969" xr:uid="{00000000-0005-0000-0000-00001D050000}"/>
    <cellStyle name="Финансовый 3 3 2 4" xfId="441" xr:uid="{00000000-0005-0000-0000-00001E050000}"/>
    <cellStyle name="Финансовый 3 3 2 4 2" xfId="1160" xr:uid="{00000000-0005-0000-0000-00001F050000}"/>
    <cellStyle name="Финансовый 3 3 2 5" xfId="612" xr:uid="{00000000-0005-0000-0000-000020050000}"/>
    <cellStyle name="Финансовый 3 3 2 5 2" xfId="1333" xr:uid="{00000000-0005-0000-0000-000021050000}"/>
    <cellStyle name="Финансовый 3 3 2 6" xfId="793" xr:uid="{00000000-0005-0000-0000-000022050000}"/>
    <cellStyle name="Финансовый 3 3 2 7" xfId="967" xr:uid="{00000000-0005-0000-0000-000023050000}"/>
    <cellStyle name="Финансовый 3 3 3" xfId="272" xr:uid="{00000000-0005-0000-0000-000024050000}"/>
    <cellStyle name="Финансовый 3 3 3 2" xfId="444" xr:uid="{00000000-0005-0000-0000-000025050000}"/>
    <cellStyle name="Финансовый 3 3 3 2 2" xfId="1163" xr:uid="{00000000-0005-0000-0000-000026050000}"/>
    <cellStyle name="Финансовый 3 3 3 3" xfId="615" xr:uid="{00000000-0005-0000-0000-000027050000}"/>
    <cellStyle name="Финансовый 3 3 3 3 2" xfId="1336" xr:uid="{00000000-0005-0000-0000-000028050000}"/>
    <cellStyle name="Финансовый 3 3 3 4" xfId="796" xr:uid="{00000000-0005-0000-0000-000029050000}"/>
    <cellStyle name="Финансовый 3 3 3 5" xfId="970" xr:uid="{00000000-0005-0000-0000-00002A050000}"/>
    <cellStyle name="Финансовый 3 3 4" xfId="273" xr:uid="{00000000-0005-0000-0000-00002B050000}"/>
    <cellStyle name="Финансовый 3 3 4 2" xfId="445" xr:uid="{00000000-0005-0000-0000-00002C050000}"/>
    <cellStyle name="Финансовый 3 3 4 2 2" xfId="1164" xr:uid="{00000000-0005-0000-0000-00002D050000}"/>
    <cellStyle name="Финансовый 3 3 4 3" xfId="616" xr:uid="{00000000-0005-0000-0000-00002E050000}"/>
    <cellStyle name="Финансовый 3 3 4 3 2" xfId="1337" xr:uid="{00000000-0005-0000-0000-00002F050000}"/>
    <cellStyle name="Финансовый 3 3 4 4" xfId="797" xr:uid="{00000000-0005-0000-0000-000030050000}"/>
    <cellStyle name="Финансовый 3 3 4 5" xfId="971" xr:uid="{00000000-0005-0000-0000-000031050000}"/>
    <cellStyle name="Финансовый 3 3 5" xfId="293" xr:uid="{00000000-0005-0000-0000-000032050000}"/>
    <cellStyle name="Финансовый 3 3 5 2" xfId="1012" xr:uid="{00000000-0005-0000-0000-000033050000}"/>
    <cellStyle name="Финансовый 3 3 6" xfId="464" xr:uid="{00000000-0005-0000-0000-000034050000}"/>
    <cellStyle name="Финансовый 3 3 6 2" xfId="1332" xr:uid="{00000000-0005-0000-0000-000035050000}"/>
    <cellStyle name="Финансовый 3 3 7" xfId="792" xr:uid="{00000000-0005-0000-0000-000036050000}"/>
    <cellStyle name="Финансовый 3 3 8" xfId="966" xr:uid="{00000000-0005-0000-0000-000037050000}"/>
    <cellStyle name="Финансовый 3 4" xfId="274" xr:uid="{00000000-0005-0000-0000-000038050000}"/>
    <cellStyle name="Финансовый 3 4 2" xfId="275" xr:uid="{00000000-0005-0000-0000-000039050000}"/>
    <cellStyle name="Финансовый 3 4 2 2" xfId="447" xr:uid="{00000000-0005-0000-0000-00003A050000}"/>
    <cellStyle name="Финансовый 3 4 2 2 2" xfId="1166" xr:uid="{00000000-0005-0000-0000-00003B050000}"/>
    <cellStyle name="Финансовый 3 4 2 3" xfId="618" xr:uid="{00000000-0005-0000-0000-00003C050000}"/>
    <cellStyle name="Финансовый 3 4 2 3 2" xfId="1339" xr:uid="{00000000-0005-0000-0000-00003D050000}"/>
    <cellStyle name="Финансовый 3 4 2 4" xfId="799" xr:uid="{00000000-0005-0000-0000-00003E050000}"/>
    <cellStyle name="Финансовый 3 4 2 5" xfId="973" xr:uid="{00000000-0005-0000-0000-00003F050000}"/>
    <cellStyle name="Финансовый 3 4 3" xfId="276" xr:uid="{00000000-0005-0000-0000-000040050000}"/>
    <cellStyle name="Финансовый 3 4 3 2" xfId="448" xr:uid="{00000000-0005-0000-0000-000041050000}"/>
    <cellStyle name="Финансовый 3 4 3 2 2" xfId="1167" xr:uid="{00000000-0005-0000-0000-000042050000}"/>
    <cellStyle name="Финансовый 3 4 3 3" xfId="619" xr:uid="{00000000-0005-0000-0000-000043050000}"/>
    <cellStyle name="Финансовый 3 4 3 3 2" xfId="1340" xr:uid="{00000000-0005-0000-0000-000044050000}"/>
    <cellStyle name="Финансовый 3 4 3 4" xfId="800" xr:uid="{00000000-0005-0000-0000-000045050000}"/>
    <cellStyle name="Финансовый 3 4 3 5" xfId="974" xr:uid="{00000000-0005-0000-0000-000046050000}"/>
    <cellStyle name="Финансовый 3 4 4" xfId="446" xr:uid="{00000000-0005-0000-0000-000047050000}"/>
    <cellStyle name="Финансовый 3 4 4 2" xfId="1165" xr:uid="{00000000-0005-0000-0000-000048050000}"/>
    <cellStyle name="Финансовый 3 4 5" xfId="617" xr:uid="{00000000-0005-0000-0000-000049050000}"/>
    <cellStyle name="Финансовый 3 4 5 2" xfId="1338" xr:uid="{00000000-0005-0000-0000-00004A050000}"/>
    <cellStyle name="Финансовый 3 4 6" xfId="798" xr:uid="{00000000-0005-0000-0000-00004B050000}"/>
    <cellStyle name="Финансовый 3 4 7" xfId="972" xr:uid="{00000000-0005-0000-0000-00004C050000}"/>
    <cellStyle name="Финансовый 3 5" xfId="277" xr:uid="{00000000-0005-0000-0000-00004D050000}"/>
    <cellStyle name="Финансовый 3 5 2" xfId="449" xr:uid="{00000000-0005-0000-0000-00004E050000}"/>
    <cellStyle name="Финансовый 3 5 2 2" xfId="1168" xr:uid="{00000000-0005-0000-0000-00004F050000}"/>
    <cellStyle name="Финансовый 3 5 3" xfId="620" xr:uid="{00000000-0005-0000-0000-000050050000}"/>
    <cellStyle name="Финансовый 3 5 3 2" xfId="1341" xr:uid="{00000000-0005-0000-0000-000051050000}"/>
    <cellStyle name="Финансовый 3 5 4" xfId="801" xr:uid="{00000000-0005-0000-0000-000052050000}"/>
    <cellStyle name="Финансовый 3 5 5" xfId="975" xr:uid="{00000000-0005-0000-0000-000053050000}"/>
    <cellStyle name="Финансовый 3 6" xfId="278" xr:uid="{00000000-0005-0000-0000-000054050000}"/>
    <cellStyle name="Финансовый 3 6 2" xfId="450" xr:uid="{00000000-0005-0000-0000-000055050000}"/>
    <cellStyle name="Финансовый 3 6 2 2" xfId="1169" xr:uid="{00000000-0005-0000-0000-000056050000}"/>
    <cellStyle name="Финансовый 3 6 3" xfId="621" xr:uid="{00000000-0005-0000-0000-000057050000}"/>
    <cellStyle name="Финансовый 3 6 3 2" xfId="1342" xr:uid="{00000000-0005-0000-0000-000058050000}"/>
    <cellStyle name="Финансовый 3 6 4" xfId="802" xr:uid="{00000000-0005-0000-0000-000059050000}"/>
    <cellStyle name="Финансовый 3 6 5" xfId="976" xr:uid="{00000000-0005-0000-0000-00005A050000}"/>
    <cellStyle name="Финансовый 3 7" xfId="279" xr:uid="{00000000-0005-0000-0000-00005B050000}"/>
    <cellStyle name="Финансовый 3 7 2" xfId="451" xr:uid="{00000000-0005-0000-0000-00005C050000}"/>
    <cellStyle name="Финансовый 3 7 2 2" xfId="1170" xr:uid="{00000000-0005-0000-0000-00005D050000}"/>
    <cellStyle name="Финансовый 3 7 3" xfId="622" xr:uid="{00000000-0005-0000-0000-00005E050000}"/>
    <cellStyle name="Финансовый 3 7 3 2" xfId="1343" xr:uid="{00000000-0005-0000-0000-00005F050000}"/>
    <cellStyle name="Финансовый 3 7 4" xfId="803" xr:uid="{00000000-0005-0000-0000-000060050000}"/>
    <cellStyle name="Финансовый 3 7 5" xfId="977" xr:uid="{00000000-0005-0000-0000-000061050000}"/>
    <cellStyle name="Финансовый 3 8" xfId="110" xr:uid="{00000000-0005-0000-0000-000062050000}"/>
    <cellStyle name="Финансовый 3 8 2" xfId="1002" xr:uid="{00000000-0005-0000-0000-000063050000}"/>
    <cellStyle name="Финансовый 3 9" xfId="283" xr:uid="{00000000-0005-0000-0000-000064050000}"/>
    <cellStyle name="Финансовый 3 9 2" xfId="1325" xr:uid="{00000000-0005-0000-0000-000065050000}"/>
    <cellStyle name="Хороший" xfId="43" builtinId="26" customBuiltin="1"/>
    <cellStyle name="Хороший 2" xfId="101" xr:uid="{00000000-0005-0000-0000-00006705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56</v>
      </c>
    </row>
    <row r="2" spans="1:30" ht="18.75" x14ac:dyDescent="0.3">
      <c r="AC2" s="25" t="s">
        <v>0</v>
      </c>
    </row>
    <row r="3" spans="1:30" ht="18.75" x14ac:dyDescent="0.3">
      <c r="AC3" s="25" t="s">
        <v>854</v>
      </c>
    </row>
    <row r="4" spans="1:30" ht="18.75" x14ac:dyDescent="0.3">
      <c r="A4" s="216" t="s">
        <v>222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6"/>
      <c r="AA4" s="216"/>
      <c r="AB4" s="216"/>
      <c r="AC4" s="216"/>
    </row>
    <row r="5" spans="1:30" ht="18.75" x14ac:dyDescent="0.3">
      <c r="A5" s="228" t="s">
        <v>65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8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28" t="s">
        <v>851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228"/>
      <c r="Z7" s="228"/>
      <c r="AA7" s="228"/>
      <c r="AB7" s="228"/>
      <c r="AC7" s="228"/>
    </row>
    <row r="8" spans="1:30" x14ac:dyDescent="0.25">
      <c r="A8" s="220" t="s">
        <v>114</v>
      </c>
      <c r="B8" s="220"/>
      <c r="C8" s="220"/>
      <c r="D8" s="220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20"/>
      <c r="Q8" s="220"/>
      <c r="R8" s="220"/>
      <c r="S8" s="220"/>
      <c r="T8" s="220"/>
      <c r="U8" s="220"/>
      <c r="V8" s="220"/>
      <c r="W8" s="220"/>
      <c r="X8" s="220"/>
      <c r="Y8" s="220"/>
      <c r="Z8" s="220"/>
      <c r="AA8" s="220"/>
      <c r="AB8" s="220"/>
      <c r="AC8" s="220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29" t="s">
        <v>21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29"/>
      <c r="N10" s="229"/>
      <c r="O10" s="229"/>
      <c r="P10" s="229"/>
      <c r="Q10" s="229"/>
      <c r="R10" s="229"/>
      <c r="S10" s="229"/>
      <c r="T10" s="229"/>
      <c r="U10" s="229"/>
      <c r="V10" s="229"/>
      <c r="W10" s="229"/>
      <c r="X10" s="229"/>
      <c r="Y10" s="229"/>
      <c r="Z10" s="229"/>
      <c r="AA10" s="229"/>
      <c r="AB10" s="229"/>
      <c r="AC10" s="229"/>
    </row>
    <row r="12" spans="1:30" ht="18.75" x14ac:dyDescent="0.25">
      <c r="A12" s="225" t="s">
        <v>856</v>
      </c>
      <c r="B12" s="226"/>
      <c r="C12" s="226"/>
      <c r="D12" s="226"/>
      <c r="E12" s="226"/>
      <c r="F12" s="226"/>
      <c r="G12" s="226"/>
      <c r="H12" s="226"/>
      <c r="I12" s="226"/>
      <c r="J12" s="226"/>
      <c r="K12" s="226"/>
      <c r="L12" s="226"/>
      <c r="M12" s="226"/>
      <c r="N12" s="226"/>
      <c r="O12" s="226"/>
      <c r="P12" s="226"/>
      <c r="Q12" s="226"/>
      <c r="R12" s="226"/>
      <c r="S12" s="226"/>
      <c r="T12" s="226"/>
      <c r="U12" s="226"/>
      <c r="V12" s="226"/>
      <c r="W12" s="226"/>
      <c r="X12" s="226"/>
      <c r="Y12" s="226"/>
      <c r="Z12" s="226"/>
      <c r="AA12" s="226"/>
      <c r="AB12" s="226"/>
      <c r="AC12" s="226"/>
    </row>
    <row r="13" spans="1:30" x14ac:dyDescent="0.25">
      <c r="A13" s="220" t="s">
        <v>855</v>
      </c>
      <c r="B13" s="220"/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20"/>
      <c r="Z13" s="220"/>
      <c r="AA13" s="220"/>
      <c r="AB13" s="220"/>
      <c r="AC13" s="220"/>
    </row>
    <row r="15" spans="1:30" ht="78" customHeight="1" x14ac:dyDescent="0.25">
      <c r="A15" s="217" t="s">
        <v>66</v>
      </c>
      <c r="B15" s="213" t="s">
        <v>20</v>
      </c>
      <c r="C15" s="213" t="s">
        <v>5</v>
      </c>
      <c r="D15" s="213" t="s">
        <v>868</v>
      </c>
      <c r="E15" s="213" t="s">
        <v>869</v>
      </c>
      <c r="F15" s="213" t="s">
        <v>870</v>
      </c>
      <c r="G15" s="213" t="s">
        <v>871</v>
      </c>
      <c r="H15" s="213" t="s">
        <v>872</v>
      </c>
      <c r="I15" s="213"/>
      <c r="J15" s="213"/>
      <c r="K15" s="213"/>
      <c r="L15" s="213"/>
      <c r="M15" s="213"/>
      <c r="N15" s="213"/>
      <c r="O15" s="213"/>
      <c r="P15" s="213"/>
      <c r="Q15" s="213"/>
      <c r="R15" s="213" t="s">
        <v>873</v>
      </c>
      <c r="S15" s="227" t="s">
        <v>817</v>
      </c>
      <c r="T15" s="223"/>
      <c r="U15" s="223"/>
      <c r="V15" s="223"/>
      <c r="W15" s="223"/>
      <c r="X15" s="223"/>
      <c r="Y15" s="223"/>
      <c r="Z15" s="223"/>
      <c r="AA15" s="223"/>
      <c r="AB15" s="223"/>
      <c r="AC15" s="213" t="s">
        <v>7</v>
      </c>
    </row>
    <row r="16" spans="1:30" ht="39" customHeight="1" x14ac:dyDescent="0.25">
      <c r="A16" s="218"/>
      <c r="B16" s="213"/>
      <c r="C16" s="213"/>
      <c r="D16" s="213"/>
      <c r="E16" s="213"/>
      <c r="F16" s="213"/>
      <c r="G16" s="221"/>
      <c r="H16" s="213" t="s">
        <v>9</v>
      </c>
      <c r="I16" s="213"/>
      <c r="J16" s="213"/>
      <c r="K16" s="213"/>
      <c r="L16" s="213"/>
      <c r="M16" s="213" t="s">
        <v>10</v>
      </c>
      <c r="N16" s="213"/>
      <c r="O16" s="213"/>
      <c r="P16" s="213"/>
      <c r="Q16" s="213"/>
      <c r="R16" s="213"/>
      <c r="S16" s="230" t="s">
        <v>27</v>
      </c>
      <c r="T16" s="223"/>
      <c r="U16" s="222" t="s">
        <v>16</v>
      </c>
      <c r="V16" s="222"/>
      <c r="W16" s="222" t="s">
        <v>62</v>
      </c>
      <c r="X16" s="223"/>
      <c r="Y16" s="222" t="s">
        <v>67</v>
      </c>
      <c r="Z16" s="223"/>
      <c r="AA16" s="222" t="s">
        <v>17</v>
      </c>
      <c r="AB16" s="223"/>
      <c r="AC16" s="213"/>
    </row>
    <row r="17" spans="1:29" ht="112.5" customHeight="1" x14ac:dyDescent="0.25">
      <c r="A17" s="218"/>
      <c r="B17" s="213"/>
      <c r="C17" s="213"/>
      <c r="D17" s="213"/>
      <c r="E17" s="213"/>
      <c r="F17" s="213"/>
      <c r="G17" s="221"/>
      <c r="H17" s="224" t="s">
        <v>27</v>
      </c>
      <c r="I17" s="224" t="s">
        <v>16</v>
      </c>
      <c r="J17" s="222" t="s">
        <v>62</v>
      </c>
      <c r="K17" s="224" t="s">
        <v>67</v>
      </c>
      <c r="L17" s="224" t="s">
        <v>17</v>
      </c>
      <c r="M17" s="214" t="s">
        <v>18</v>
      </c>
      <c r="N17" s="214" t="s">
        <v>16</v>
      </c>
      <c r="O17" s="222" t="s">
        <v>62</v>
      </c>
      <c r="P17" s="214" t="s">
        <v>67</v>
      </c>
      <c r="Q17" s="214" t="s">
        <v>17</v>
      </c>
      <c r="R17" s="213"/>
      <c r="S17" s="223"/>
      <c r="T17" s="223"/>
      <c r="U17" s="222"/>
      <c r="V17" s="222"/>
      <c r="W17" s="223"/>
      <c r="X17" s="223"/>
      <c r="Y17" s="223"/>
      <c r="Z17" s="223"/>
      <c r="AA17" s="223"/>
      <c r="AB17" s="223"/>
      <c r="AC17" s="213"/>
    </row>
    <row r="18" spans="1:29" ht="64.5" customHeight="1" x14ac:dyDescent="0.25">
      <c r="A18" s="219"/>
      <c r="B18" s="213"/>
      <c r="C18" s="213"/>
      <c r="D18" s="213"/>
      <c r="E18" s="213"/>
      <c r="F18" s="213"/>
      <c r="G18" s="221"/>
      <c r="H18" s="224"/>
      <c r="I18" s="224"/>
      <c r="J18" s="222"/>
      <c r="K18" s="224"/>
      <c r="L18" s="224"/>
      <c r="M18" s="214"/>
      <c r="N18" s="214"/>
      <c r="O18" s="222"/>
      <c r="P18" s="214"/>
      <c r="Q18" s="214"/>
      <c r="R18" s="213"/>
      <c r="S18" s="143" t="s">
        <v>874</v>
      </c>
      <c r="T18" s="143" t="s">
        <v>8</v>
      </c>
      <c r="U18" s="143" t="s">
        <v>874</v>
      </c>
      <c r="V18" s="143" t="s">
        <v>8</v>
      </c>
      <c r="W18" s="143" t="s">
        <v>874</v>
      </c>
      <c r="X18" s="143" t="s">
        <v>8</v>
      </c>
      <c r="Y18" s="143" t="s">
        <v>874</v>
      </c>
      <c r="Z18" s="143" t="s">
        <v>8</v>
      </c>
      <c r="AA18" s="143" t="s">
        <v>874</v>
      </c>
      <c r="AB18" s="143" t="s">
        <v>8</v>
      </c>
      <c r="AC18" s="213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07" t="s">
        <v>115</v>
      </c>
      <c r="B21" s="208"/>
      <c r="C21" s="209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15" t="s">
        <v>849</v>
      </c>
      <c r="B23" s="215"/>
      <c r="C23" s="215"/>
      <c r="D23" s="215"/>
      <c r="E23" s="215"/>
      <c r="F23" s="215"/>
      <c r="G23" s="215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10"/>
    </row>
    <row r="27" spans="1:29" x14ac:dyDescent="0.25">
      <c r="J27" s="211"/>
    </row>
    <row r="28" spans="1:29" x14ac:dyDescent="0.25">
      <c r="J28" s="211"/>
    </row>
    <row r="29" spans="1:29" x14ac:dyDescent="0.25">
      <c r="J29" s="212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CX124"/>
  <sheetViews>
    <sheetView tabSelected="1" view="pageBreakPreview" zoomScale="80" zoomScaleNormal="70" zoomScaleSheetLayoutView="80" workbookViewId="0">
      <selection sqref="A1:XFD1048576"/>
    </sheetView>
  </sheetViews>
  <sheetFormatPr defaultRowHeight="12" x14ac:dyDescent="0.2"/>
  <cols>
    <col min="1" max="1" width="8.375" style="317" customWidth="1"/>
    <col min="2" max="2" width="81.875" style="317" customWidth="1"/>
    <col min="3" max="3" width="14.625" style="317" customWidth="1"/>
    <col min="4" max="4" width="7.125" style="317" customWidth="1"/>
    <col min="5" max="6" width="6.25" style="317" customWidth="1"/>
    <col min="7" max="7" width="7" style="317" customWidth="1"/>
    <col min="8" max="8" width="6.25" style="317" customWidth="1"/>
    <col min="9" max="9" width="6.5" style="317" customWidth="1"/>
    <col min="10" max="11" width="6.25" style="317" customWidth="1"/>
    <col min="12" max="12" width="5.75" style="317" customWidth="1"/>
    <col min="13" max="16" width="6.25" style="317" customWidth="1"/>
    <col min="17" max="17" width="6" style="317" customWidth="1"/>
    <col min="18" max="21" width="6.25" style="317" customWidth="1"/>
    <col min="22" max="22" width="6.375" style="317" customWidth="1"/>
    <col min="23" max="26" width="6.25" style="317" customWidth="1"/>
    <col min="27" max="27" width="6.125" style="317" customWidth="1"/>
    <col min="28" max="29" width="6.25" style="317" customWidth="1"/>
    <col min="30" max="30" width="6.125" style="317" customWidth="1"/>
    <col min="31" max="32" width="6.25" style="317" customWidth="1"/>
    <col min="33" max="33" width="6.75" style="317" customWidth="1"/>
    <col min="34" max="37" width="6.25" style="317" customWidth="1"/>
    <col min="38" max="38" width="6" style="317" customWidth="1"/>
    <col min="39" max="42" width="6.25" style="317" customWidth="1"/>
    <col min="43" max="43" width="6" style="317" customWidth="1"/>
    <col min="44" max="47" width="6.25" style="317" customWidth="1"/>
    <col min="48" max="48" width="6.125" style="317" customWidth="1"/>
    <col min="49" max="52" width="6.25" style="317" customWidth="1"/>
    <col min="53" max="53" width="6.625" style="317" customWidth="1"/>
    <col min="54" max="56" width="6.25" style="317" customWidth="1"/>
    <col min="57" max="276" width="9" style="317"/>
    <col min="277" max="277" width="36.875" style="317" bestFit="1" customWidth="1"/>
    <col min="278" max="278" width="7.125" style="317" customWidth="1"/>
    <col min="279" max="279" width="6" style="317" customWidth="1"/>
    <col min="280" max="280" width="5.75" style="317" customWidth="1"/>
    <col min="281" max="281" width="10.5" style="317" customWidth="1"/>
    <col min="282" max="282" width="7.5" style="317" customWidth="1"/>
    <col min="283" max="283" width="6.375" style="317" customWidth="1"/>
    <col min="284" max="284" width="6.5" style="317" customWidth="1"/>
    <col min="285" max="285" width="6.375" style="317" customWidth="1"/>
    <col min="286" max="286" width="7.875" style="317" customWidth="1"/>
    <col min="287" max="287" width="7.75" style="317" customWidth="1"/>
    <col min="288" max="291" width="6.5" style="317" customWidth="1"/>
    <col min="292" max="292" width="6.875" style="317" customWidth="1"/>
    <col min="293" max="293" width="9" style="317"/>
    <col min="294" max="294" width="6.125" style="317" customWidth="1"/>
    <col min="295" max="295" width="7.5" style="317" customWidth="1"/>
    <col min="296" max="296" width="7.625" style="317" customWidth="1"/>
    <col min="297" max="297" width="7.75" style="317" customWidth="1"/>
    <col min="298" max="298" width="10.125" style="317" bestFit="1" customWidth="1"/>
    <col min="299" max="299" width="12" style="317" customWidth="1"/>
    <col min="300" max="300" width="10.25" style="317" bestFit="1" customWidth="1"/>
    <col min="301" max="301" width="8.75" style="317" bestFit="1" customWidth="1"/>
    <col min="302" max="302" width="7.75" style="317" customWidth="1"/>
    <col min="303" max="303" width="9.125" style="317" customWidth="1"/>
    <col min="304" max="304" width="9.875" style="317" customWidth="1"/>
    <col min="305" max="305" width="7.75" style="317" customWidth="1"/>
    <col min="306" max="306" width="9.375" style="317" customWidth="1"/>
    <col min="307" max="307" width="9" style="317"/>
    <col min="308" max="308" width="5.875" style="317" customWidth="1"/>
    <col min="309" max="309" width="7.125" style="317" customWidth="1"/>
    <col min="310" max="310" width="8.125" style="317" customWidth="1"/>
    <col min="311" max="311" width="10.25" style="317" customWidth="1"/>
    <col min="312" max="532" width="9" style="317"/>
    <col min="533" max="533" width="36.875" style="317" bestFit="1" customWidth="1"/>
    <col min="534" max="534" width="7.125" style="317" customWidth="1"/>
    <col min="535" max="535" width="6" style="317" customWidth="1"/>
    <col min="536" max="536" width="5.75" style="317" customWidth="1"/>
    <col min="537" max="537" width="10.5" style="317" customWidth="1"/>
    <col min="538" max="538" width="7.5" style="317" customWidth="1"/>
    <col min="539" max="539" width="6.375" style="317" customWidth="1"/>
    <col min="540" max="540" width="6.5" style="317" customWidth="1"/>
    <col min="541" max="541" width="6.375" style="317" customWidth="1"/>
    <col min="542" max="542" width="7.875" style="317" customWidth="1"/>
    <col min="543" max="543" width="7.75" style="317" customWidth="1"/>
    <col min="544" max="547" width="6.5" style="317" customWidth="1"/>
    <col min="548" max="548" width="6.875" style="317" customWidth="1"/>
    <col min="549" max="549" width="9" style="317"/>
    <col min="550" max="550" width="6.125" style="317" customWidth="1"/>
    <col min="551" max="551" width="7.5" style="317" customWidth="1"/>
    <col min="552" max="552" width="7.625" style="317" customWidth="1"/>
    <col min="553" max="553" width="7.75" style="317" customWidth="1"/>
    <col min="554" max="554" width="10.125" style="317" bestFit="1" customWidth="1"/>
    <col min="555" max="555" width="12" style="317" customWidth="1"/>
    <col min="556" max="556" width="10.25" style="317" bestFit="1" customWidth="1"/>
    <col min="557" max="557" width="8.75" style="317" bestFit="1" customWidth="1"/>
    <col min="558" max="558" width="7.75" style="317" customWidth="1"/>
    <col min="559" max="559" width="9.125" style="317" customWidth="1"/>
    <col min="560" max="560" width="9.875" style="317" customWidth="1"/>
    <col min="561" max="561" width="7.75" style="317" customWidth="1"/>
    <col min="562" max="562" width="9.375" style="317" customWidth="1"/>
    <col min="563" max="563" width="9" style="317"/>
    <col min="564" max="564" width="5.875" style="317" customWidth="1"/>
    <col min="565" max="565" width="7.125" style="317" customWidth="1"/>
    <col min="566" max="566" width="8.125" style="317" customWidth="1"/>
    <col min="567" max="567" width="10.25" style="317" customWidth="1"/>
    <col min="568" max="788" width="9" style="317"/>
    <col min="789" max="789" width="36.875" style="317" bestFit="1" customWidth="1"/>
    <col min="790" max="790" width="7.125" style="317" customWidth="1"/>
    <col min="791" max="791" width="6" style="317" customWidth="1"/>
    <col min="792" max="792" width="5.75" style="317" customWidth="1"/>
    <col min="793" max="793" width="10.5" style="317" customWidth="1"/>
    <col min="794" max="794" width="7.5" style="317" customWidth="1"/>
    <col min="795" max="795" width="6.375" style="317" customWidth="1"/>
    <col min="796" max="796" width="6.5" style="317" customWidth="1"/>
    <col min="797" max="797" width="6.375" style="317" customWidth="1"/>
    <col min="798" max="798" width="7.875" style="317" customWidth="1"/>
    <col min="799" max="799" width="7.75" style="317" customWidth="1"/>
    <col min="800" max="803" width="6.5" style="317" customWidth="1"/>
    <col min="804" max="804" width="6.875" style="317" customWidth="1"/>
    <col min="805" max="805" width="9" style="317"/>
    <col min="806" max="806" width="6.125" style="317" customWidth="1"/>
    <col min="807" max="807" width="7.5" style="317" customWidth="1"/>
    <col min="808" max="808" width="7.625" style="317" customWidth="1"/>
    <col min="809" max="809" width="7.75" style="317" customWidth="1"/>
    <col min="810" max="810" width="10.125" style="317" bestFit="1" customWidth="1"/>
    <col min="811" max="811" width="12" style="317" customWidth="1"/>
    <col min="812" max="812" width="10.25" style="317" bestFit="1" customWidth="1"/>
    <col min="813" max="813" width="8.75" style="317" bestFit="1" customWidth="1"/>
    <col min="814" max="814" width="7.75" style="317" customWidth="1"/>
    <col min="815" max="815" width="9.125" style="317" customWidth="1"/>
    <col min="816" max="816" width="9.875" style="317" customWidth="1"/>
    <col min="817" max="817" width="7.75" style="317" customWidth="1"/>
    <col min="818" max="818" width="9.375" style="317" customWidth="1"/>
    <col min="819" max="819" width="9" style="317"/>
    <col min="820" max="820" width="5.875" style="317" customWidth="1"/>
    <col min="821" max="821" width="7.125" style="317" customWidth="1"/>
    <col min="822" max="822" width="8.125" style="317" customWidth="1"/>
    <col min="823" max="823" width="10.25" style="317" customWidth="1"/>
    <col min="824" max="1044" width="9" style="317"/>
    <col min="1045" max="1045" width="36.875" style="317" bestFit="1" customWidth="1"/>
    <col min="1046" max="1046" width="7.125" style="317" customWidth="1"/>
    <col min="1047" max="1047" width="6" style="317" customWidth="1"/>
    <col min="1048" max="1048" width="5.75" style="317" customWidth="1"/>
    <col min="1049" max="1049" width="10.5" style="317" customWidth="1"/>
    <col min="1050" max="1050" width="7.5" style="317" customWidth="1"/>
    <col min="1051" max="1051" width="6.375" style="317" customWidth="1"/>
    <col min="1052" max="1052" width="6.5" style="317" customWidth="1"/>
    <col min="1053" max="1053" width="6.375" style="317" customWidth="1"/>
    <col min="1054" max="1054" width="7.875" style="317" customWidth="1"/>
    <col min="1055" max="1055" width="7.75" style="317" customWidth="1"/>
    <col min="1056" max="1059" width="6.5" style="317" customWidth="1"/>
    <col min="1060" max="1060" width="6.875" style="317" customWidth="1"/>
    <col min="1061" max="1061" width="9" style="317"/>
    <col min="1062" max="1062" width="6.125" style="317" customWidth="1"/>
    <col min="1063" max="1063" width="7.5" style="317" customWidth="1"/>
    <col min="1064" max="1064" width="7.625" style="317" customWidth="1"/>
    <col min="1065" max="1065" width="7.75" style="317" customWidth="1"/>
    <col min="1066" max="1066" width="10.125" style="317" bestFit="1" customWidth="1"/>
    <col min="1067" max="1067" width="12" style="317" customWidth="1"/>
    <col min="1068" max="1068" width="10.25" style="317" bestFit="1" customWidth="1"/>
    <col min="1069" max="1069" width="8.75" style="317" bestFit="1" customWidth="1"/>
    <col min="1070" max="1070" width="7.75" style="317" customWidth="1"/>
    <col min="1071" max="1071" width="9.125" style="317" customWidth="1"/>
    <col min="1072" max="1072" width="9.875" style="317" customWidth="1"/>
    <col min="1073" max="1073" width="7.75" style="317" customWidth="1"/>
    <col min="1074" max="1074" width="9.375" style="317" customWidth="1"/>
    <col min="1075" max="1075" width="9" style="317"/>
    <col min="1076" max="1076" width="5.875" style="317" customWidth="1"/>
    <col min="1077" max="1077" width="7.125" style="317" customWidth="1"/>
    <col min="1078" max="1078" width="8.125" style="317" customWidth="1"/>
    <col min="1079" max="1079" width="10.25" style="317" customWidth="1"/>
    <col min="1080" max="1300" width="9" style="317"/>
    <col min="1301" max="1301" width="36.875" style="317" bestFit="1" customWidth="1"/>
    <col min="1302" max="1302" width="7.125" style="317" customWidth="1"/>
    <col min="1303" max="1303" width="6" style="317" customWidth="1"/>
    <col min="1304" max="1304" width="5.75" style="317" customWidth="1"/>
    <col min="1305" max="1305" width="10.5" style="317" customWidth="1"/>
    <col min="1306" max="1306" width="7.5" style="317" customWidth="1"/>
    <col min="1307" max="1307" width="6.375" style="317" customWidth="1"/>
    <col min="1308" max="1308" width="6.5" style="317" customWidth="1"/>
    <col min="1309" max="1309" width="6.375" style="317" customWidth="1"/>
    <col min="1310" max="1310" width="7.875" style="317" customWidth="1"/>
    <col min="1311" max="1311" width="7.75" style="317" customWidth="1"/>
    <col min="1312" max="1315" width="6.5" style="317" customWidth="1"/>
    <col min="1316" max="1316" width="6.875" style="317" customWidth="1"/>
    <col min="1317" max="1317" width="9" style="317"/>
    <col min="1318" max="1318" width="6.125" style="317" customWidth="1"/>
    <col min="1319" max="1319" width="7.5" style="317" customWidth="1"/>
    <col min="1320" max="1320" width="7.625" style="317" customWidth="1"/>
    <col min="1321" max="1321" width="7.75" style="317" customWidth="1"/>
    <col min="1322" max="1322" width="10.125" style="317" bestFit="1" customWidth="1"/>
    <col min="1323" max="1323" width="12" style="317" customWidth="1"/>
    <col min="1324" max="1324" width="10.25" style="317" bestFit="1" customWidth="1"/>
    <col min="1325" max="1325" width="8.75" style="317" bestFit="1" customWidth="1"/>
    <col min="1326" max="1326" width="7.75" style="317" customWidth="1"/>
    <col min="1327" max="1327" width="9.125" style="317" customWidth="1"/>
    <col min="1328" max="1328" width="9.875" style="317" customWidth="1"/>
    <col min="1329" max="1329" width="7.75" style="317" customWidth="1"/>
    <col min="1330" max="1330" width="9.375" style="317" customWidth="1"/>
    <col min="1331" max="1331" width="9" style="317"/>
    <col min="1332" max="1332" width="5.875" style="317" customWidth="1"/>
    <col min="1333" max="1333" width="7.125" style="317" customWidth="1"/>
    <col min="1334" max="1334" width="8.125" style="317" customWidth="1"/>
    <col min="1335" max="1335" width="10.25" style="317" customWidth="1"/>
    <col min="1336" max="1556" width="9" style="317"/>
    <col min="1557" max="1557" width="36.875" style="317" bestFit="1" customWidth="1"/>
    <col min="1558" max="1558" width="7.125" style="317" customWidth="1"/>
    <col min="1559" max="1559" width="6" style="317" customWidth="1"/>
    <col min="1560" max="1560" width="5.75" style="317" customWidth="1"/>
    <col min="1561" max="1561" width="10.5" style="317" customWidth="1"/>
    <col min="1562" max="1562" width="7.5" style="317" customWidth="1"/>
    <col min="1563" max="1563" width="6.375" style="317" customWidth="1"/>
    <col min="1564" max="1564" width="6.5" style="317" customWidth="1"/>
    <col min="1565" max="1565" width="6.375" style="317" customWidth="1"/>
    <col min="1566" max="1566" width="7.875" style="317" customWidth="1"/>
    <col min="1567" max="1567" width="7.75" style="317" customWidth="1"/>
    <col min="1568" max="1571" width="6.5" style="317" customWidth="1"/>
    <col min="1572" max="1572" width="6.875" style="317" customWidth="1"/>
    <col min="1573" max="1573" width="9" style="317"/>
    <col min="1574" max="1574" width="6.125" style="317" customWidth="1"/>
    <col min="1575" max="1575" width="7.5" style="317" customWidth="1"/>
    <col min="1576" max="1576" width="7.625" style="317" customWidth="1"/>
    <col min="1577" max="1577" width="7.75" style="317" customWidth="1"/>
    <col min="1578" max="1578" width="10.125" style="317" bestFit="1" customWidth="1"/>
    <col min="1579" max="1579" width="12" style="317" customWidth="1"/>
    <col min="1580" max="1580" width="10.25" style="317" bestFit="1" customWidth="1"/>
    <col min="1581" max="1581" width="8.75" style="317" bestFit="1" customWidth="1"/>
    <col min="1582" max="1582" width="7.75" style="317" customWidth="1"/>
    <col min="1583" max="1583" width="9.125" style="317" customWidth="1"/>
    <col min="1584" max="1584" width="9.875" style="317" customWidth="1"/>
    <col min="1585" max="1585" width="7.75" style="317" customWidth="1"/>
    <col min="1586" max="1586" width="9.375" style="317" customWidth="1"/>
    <col min="1587" max="1587" width="9" style="317"/>
    <col min="1588" max="1588" width="5.875" style="317" customWidth="1"/>
    <col min="1589" max="1589" width="7.125" style="317" customWidth="1"/>
    <col min="1590" max="1590" width="8.125" style="317" customWidth="1"/>
    <col min="1591" max="1591" width="10.25" style="317" customWidth="1"/>
    <col min="1592" max="1812" width="9" style="317"/>
    <col min="1813" max="1813" width="36.875" style="317" bestFit="1" customWidth="1"/>
    <col min="1814" max="1814" width="7.125" style="317" customWidth="1"/>
    <col min="1815" max="1815" width="6" style="317" customWidth="1"/>
    <col min="1816" max="1816" width="5.75" style="317" customWidth="1"/>
    <col min="1817" max="1817" width="10.5" style="317" customWidth="1"/>
    <col min="1818" max="1818" width="7.5" style="317" customWidth="1"/>
    <col min="1819" max="1819" width="6.375" style="317" customWidth="1"/>
    <col min="1820" max="1820" width="6.5" style="317" customWidth="1"/>
    <col min="1821" max="1821" width="6.375" style="317" customWidth="1"/>
    <col min="1822" max="1822" width="7.875" style="317" customWidth="1"/>
    <col min="1823" max="1823" width="7.75" style="317" customWidth="1"/>
    <col min="1824" max="1827" width="6.5" style="317" customWidth="1"/>
    <col min="1828" max="1828" width="6.875" style="317" customWidth="1"/>
    <col min="1829" max="1829" width="9" style="317"/>
    <col min="1830" max="1830" width="6.125" style="317" customWidth="1"/>
    <col min="1831" max="1831" width="7.5" style="317" customWidth="1"/>
    <col min="1832" max="1832" width="7.625" style="317" customWidth="1"/>
    <col min="1833" max="1833" width="7.75" style="317" customWidth="1"/>
    <col min="1834" max="1834" width="10.125" style="317" bestFit="1" customWidth="1"/>
    <col min="1835" max="1835" width="12" style="317" customWidth="1"/>
    <col min="1836" max="1836" width="10.25" style="317" bestFit="1" customWidth="1"/>
    <col min="1837" max="1837" width="8.75" style="317" bestFit="1" customWidth="1"/>
    <col min="1838" max="1838" width="7.75" style="317" customWidth="1"/>
    <col min="1839" max="1839" width="9.125" style="317" customWidth="1"/>
    <col min="1840" max="1840" width="9.875" style="317" customWidth="1"/>
    <col min="1841" max="1841" width="7.75" style="317" customWidth="1"/>
    <col min="1842" max="1842" width="9.375" style="317" customWidth="1"/>
    <col min="1843" max="1843" width="9" style="317"/>
    <col min="1844" max="1844" width="5.875" style="317" customWidth="1"/>
    <col min="1845" max="1845" width="7.125" style="317" customWidth="1"/>
    <col min="1846" max="1846" width="8.125" style="317" customWidth="1"/>
    <col min="1847" max="1847" width="10.25" style="317" customWidth="1"/>
    <col min="1848" max="2068" width="9" style="317"/>
    <col min="2069" max="2069" width="36.875" style="317" bestFit="1" customWidth="1"/>
    <col min="2070" max="2070" width="7.125" style="317" customWidth="1"/>
    <col min="2071" max="2071" width="6" style="317" customWidth="1"/>
    <col min="2072" max="2072" width="5.75" style="317" customWidth="1"/>
    <col min="2073" max="2073" width="10.5" style="317" customWidth="1"/>
    <col min="2074" max="2074" width="7.5" style="317" customWidth="1"/>
    <col min="2075" max="2075" width="6.375" style="317" customWidth="1"/>
    <col min="2076" max="2076" width="6.5" style="317" customWidth="1"/>
    <col min="2077" max="2077" width="6.375" style="317" customWidth="1"/>
    <col min="2078" max="2078" width="7.875" style="317" customWidth="1"/>
    <col min="2079" max="2079" width="7.75" style="317" customWidth="1"/>
    <col min="2080" max="2083" width="6.5" style="317" customWidth="1"/>
    <col min="2084" max="2084" width="6.875" style="317" customWidth="1"/>
    <col min="2085" max="2085" width="9" style="317"/>
    <col min="2086" max="2086" width="6.125" style="317" customWidth="1"/>
    <col min="2087" max="2087" width="7.5" style="317" customWidth="1"/>
    <col min="2088" max="2088" width="7.625" style="317" customWidth="1"/>
    <col min="2089" max="2089" width="7.75" style="317" customWidth="1"/>
    <col min="2090" max="2090" width="10.125" style="317" bestFit="1" customWidth="1"/>
    <col min="2091" max="2091" width="12" style="317" customWidth="1"/>
    <col min="2092" max="2092" width="10.25" style="317" bestFit="1" customWidth="1"/>
    <col min="2093" max="2093" width="8.75" style="317" bestFit="1" customWidth="1"/>
    <col min="2094" max="2094" width="7.75" style="317" customWidth="1"/>
    <col min="2095" max="2095" width="9.125" style="317" customWidth="1"/>
    <col min="2096" max="2096" width="9.875" style="317" customWidth="1"/>
    <col min="2097" max="2097" width="7.75" style="317" customWidth="1"/>
    <col min="2098" max="2098" width="9.375" style="317" customWidth="1"/>
    <col min="2099" max="2099" width="9" style="317"/>
    <col min="2100" max="2100" width="5.875" style="317" customWidth="1"/>
    <col min="2101" max="2101" width="7.125" style="317" customWidth="1"/>
    <col min="2102" max="2102" width="8.125" style="317" customWidth="1"/>
    <col min="2103" max="2103" width="10.25" style="317" customWidth="1"/>
    <col min="2104" max="2324" width="9" style="317"/>
    <col min="2325" max="2325" width="36.875" style="317" bestFit="1" customWidth="1"/>
    <col min="2326" max="2326" width="7.125" style="317" customWidth="1"/>
    <col min="2327" max="2327" width="6" style="317" customWidth="1"/>
    <col min="2328" max="2328" width="5.75" style="317" customWidth="1"/>
    <col min="2329" max="2329" width="10.5" style="317" customWidth="1"/>
    <col min="2330" max="2330" width="7.5" style="317" customWidth="1"/>
    <col min="2331" max="2331" width="6.375" style="317" customWidth="1"/>
    <col min="2332" max="2332" width="6.5" style="317" customWidth="1"/>
    <col min="2333" max="2333" width="6.375" style="317" customWidth="1"/>
    <col min="2334" max="2334" width="7.875" style="317" customWidth="1"/>
    <col min="2335" max="2335" width="7.75" style="317" customWidth="1"/>
    <col min="2336" max="2339" width="6.5" style="317" customWidth="1"/>
    <col min="2340" max="2340" width="6.875" style="317" customWidth="1"/>
    <col min="2341" max="2341" width="9" style="317"/>
    <col min="2342" max="2342" width="6.125" style="317" customWidth="1"/>
    <col min="2343" max="2343" width="7.5" style="317" customWidth="1"/>
    <col min="2344" max="2344" width="7.625" style="317" customWidth="1"/>
    <col min="2345" max="2345" width="7.75" style="317" customWidth="1"/>
    <col min="2346" max="2346" width="10.125" style="317" bestFit="1" customWidth="1"/>
    <col min="2347" max="2347" width="12" style="317" customWidth="1"/>
    <col min="2348" max="2348" width="10.25" style="317" bestFit="1" customWidth="1"/>
    <col min="2349" max="2349" width="8.75" style="317" bestFit="1" customWidth="1"/>
    <col min="2350" max="2350" width="7.75" style="317" customWidth="1"/>
    <col min="2351" max="2351" width="9.125" style="317" customWidth="1"/>
    <col min="2352" max="2352" width="9.875" style="317" customWidth="1"/>
    <col min="2353" max="2353" width="7.75" style="317" customWidth="1"/>
    <col min="2354" max="2354" width="9.375" style="317" customWidth="1"/>
    <col min="2355" max="2355" width="9" style="317"/>
    <col min="2356" max="2356" width="5.875" style="317" customWidth="1"/>
    <col min="2357" max="2357" width="7.125" style="317" customWidth="1"/>
    <col min="2358" max="2358" width="8.125" style="317" customWidth="1"/>
    <col min="2359" max="2359" width="10.25" style="317" customWidth="1"/>
    <col min="2360" max="2580" width="9" style="317"/>
    <col min="2581" max="2581" width="36.875" style="317" bestFit="1" customWidth="1"/>
    <col min="2582" max="2582" width="7.125" style="317" customWidth="1"/>
    <col min="2583" max="2583" width="6" style="317" customWidth="1"/>
    <col min="2584" max="2584" width="5.75" style="317" customWidth="1"/>
    <col min="2585" max="2585" width="10.5" style="317" customWidth="1"/>
    <col min="2586" max="2586" width="7.5" style="317" customWidth="1"/>
    <col min="2587" max="2587" width="6.375" style="317" customWidth="1"/>
    <col min="2588" max="2588" width="6.5" style="317" customWidth="1"/>
    <col min="2589" max="2589" width="6.375" style="317" customWidth="1"/>
    <col min="2590" max="2590" width="7.875" style="317" customWidth="1"/>
    <col min="2591" max="2591" width="7.75" style="317" customWidth="1"/>
    <col min="2592" max="2595" width="6.5" style="317" customWidth="1"/>
    <col min="2596" max="2596" width="6.875" style="317" customWidth="1"/>
    <col min="2597" max="2597" width="9" style="317"/>
    <col min="2598" max="2598" width="6.125" style="317" customWidth="1"/>
    <col min="2599" max="2599" width="7.5" style="317" customWidth="1"/>
    <col min="2600" max="2600" width="7.625" style="317" customWidth="1"/>
    <col min="2601" max="2601" width="7.75" style="317" customWidth="1"/>
    <col min="2602" max="2602" width="10.125" style="317" bestFit="1" customWidth="1"/>
    <col min="2603" max="2603" width="12" style="317" customWidth="1"/>
    <col min="2604" max="2604" width="10.25" style="317" bestFit="1" customWidth="1"/>
    <col min="2605" max="2605" width="8.75" style="317" bestFit="1" customWidth="1"/>
    <col min="2606" max="2606" width="7.75" style="317" customWidth="1"/>
    <col min="2607" max="2607" width="9.125" style="317" customWidth="1"/>
    <col min="2608" max="2608" width="9.875" style="317" customWidth="1"/>
    <col min="2609" max="2609" width="7.75" style="317" customWidth="1"/>
    <col min="2610" max="2610" width="9.375" style="317" customWidth="1"/>
    <col min="2611" max="2611" width="9" style="317"/>
    <col min="2612" max="2612" width="5.875" style="317" customWidth="1"/>
    <col min="2613" max="2613" width="7.125" style="317" customWidth="1"/>
    <col min="2614" max="2614" width="8.125" style="317" customWidth="1"/>
    <col min="2615" max="2615" width="10.25" style="317" customWidth="1"/>
    <col min="2616" max="2836" width="9" style="317"/>
    <col min="2837" max="2837" width="36.875" style="317" bestFit="1" customWidth="1"/>
    <col min="2838" max="2838" width="7.125" style="317" customWidth="1"/>
    <col min="2839" max="2839" width="6" style="317" customWidth="1"/>
    <col min="2840" max="2840" width="5.75" style="317" customWidth="1"/>
    <col min="2841" max="2841" width="10.5" style="317" customWidth="1"/>
    <col min="2842" max="2842" width="7.5" style="317" customWidth="1"/>
    <col min="2843" max="2843" width="6.375" style="317" customWidth="1"/>
    <col min="2844" max="2844" width="6.5" style="317" customWidth="1"/>
    <col min="2845" max="2845" width="6.375" style="317" customWidth="1"/>
    <col min="2846" max="2846" width="7.875" style="317" customWidth="1"/>
    <col min="2847" max="2847" width="7.75" style="317" customWidth="1"/>
    <col min="2848" max="2851" width="6.5" style="317" customWidth="1"/>
    <col min="2852" max="2852" width="6.875" style="317" customWidth="1"/>
    <col min="2853" max="2853" width="9" style="317"/>
    <col min="2854" max="2854" width="6.125" style="317" customWidth="1"/>
    <col min="2855" max="2855" width="7.5" style="317" customWidth="1"/>
    <col min="2856" max="2856" width="7.625" style="317" customWidth="1"/>
    <col min="2857" max="2857" width="7.75" style="317" customWidth="1"/>
    <col min="2858" max="2858" width="10.125" style="317" bestFit="1" customWidth="1"/>
    <col min="2859" max="2859" width="12" style="317" customWidth="1"/>
    <col min="2860" max="2860" width="10.25" style="317" bestFit="1" customWidth="1"/>
    <col min="2861" max="2861" width="8.75" style="317" bestFit="1" customWidth="1"/>
    <col min="2862" max="2862" width="7.75" style="317" customWidth="1"/>
    <col min="2863" max="2863" width="9.125" style="317" customWidth="1"/>
    <col min="2864" max="2864" width="9.875" style="317" customWidth="1"/>
    <col min="2865" max="2865" width="7.75" style="317" customWidth="1"/>
    <col min="2866" max="2866" width="9.375" style="317" customWidth="1"/>
    <col min="2867" max="2867" width="9" style="317"/>
    <col min="2868" max="2868" width="5.875" style="317" customWidth="1"/>
    <col min="2869" max="2869" width="7.125" style="317" customWidth="1"/>
    <col min="2870" max="2870" width="8.125" style="317" customWidth="1"/>
    <col min="2871" max="2871" width="10.25" style="317" customWidth="1"/>
    <col min="2872" max="3092" width="9" style="317"/>
    <col min="3093" max="3093" width="36.875" style="317" bestFit="1" customWidth="1"/>
    <col min="3094" max="3094" width="7.125" style="317" customWidth="1"/>
    <col min="3095" max="3095" width="6" style="317" customWidth="1"/>
    <col min="3096" max="3096" width="5.75" style="317" customWidth="1"/>
    <col min="3097" max="3097" width="10.5" style="317" customWidth="1"/>
    <col min="3098" max="3098" width="7.5" style="317" customWidth="1"/>
    <col min="3099" max="3099" width="6.375" style="317" customWidth="1"/>
    <col min="3100" max="3100" width="6.5" style="317" customWidth="1"/>
    <col min="3101" max="3101" width="6.375" style="317" customWidth="1"/>
    <col min="3102" max="3102" width="7.875" style="317" customWidth="1"/>
    <col min="3103" max="3103" width="7.75" style="317" customWidth="1"/>
    <col min="3104" max="3107" width="6.5" style="317" customWidth="1"/>
    <col min="3108" max="3108" width="6.875" style="317" customWidth="1"/>
    <col min="3109" max="3109" width="9" style="317"/>
    <col min="3110" max="3110" width="6.125" style="317" customWidth="1"/>
    <col min="3111" max="3111" width="7.5" style="317" customWidth="1"/>
    <col min="3112" max="3112" width="7.625" style="317" customWidth="1"/>
    <col min="3113" max="3113" width="7.75" style="317" customWidth="1"/>
    <col min="3114" max="3114" width="10.125" style="317" bestFit="1" customWidth="1"/>
    <col min="3115" max="3115" width="12" style="317" customWidth="1"/>
    <col min="3116" max="3116" width="10.25" style="317" bestFit="1" customWidth="1"/>
    <col min="3117" max="3117" width="8.75" style="317" bestFit="1" customWidth="1"/>
    <col min="3118" max="3118" width="7.75" style="317" customWidth="1"/>
    <col min="3119" max="3119" width="9.125" style="317" customWidth="1"/>
    <col min="3120" max="3120" width="9.875" style="317" customWidth="1"/>
    <col min="3121" max="3121" width="7.75" style="317" customWidth="1"/>
    <col min="3122" max="3122" width="9.375" style="317" customWidth="1"/>
    <col min="3123" max="3123" width="9" style="317"/>
    <col min="3124" max="3124" width="5.875" style="317" customWidth="1"/>
    <col min="3125" max="3125" width="7.125" style="317" customWidth="1"/>
    <col min="3126" max="3126" width="8.125" style="317" customWidth="1"/>
    <col min="3127" max="3127" width="10.25" style="317" customWidth="1"/>
    <col min="3128" max="3348" width="9" style="317"/>
    <col min="3349" max="3349" width="36.875" style="317" bestFit="1" customWidth="1"/>
    <col min="3350" max="3350" width="7.125" style="317" customWidth="1"/>
    <col min="3351" max="3351" width="6" style="317" customWidth="1"/>
    <col min="3352" max="3352" width="5.75" style="317" customWidth="1"/>
    <col min="3353" max="3353" width="10.5" style="317" customWidth="1"/>
    <col min="3354" max="3354" width="7.5" style="317" customWidth="1"/>
    <col min="3355" max="3355" width="6.375" style="317" customWidth="1"/>
    <col min="3356" max="3356" width="6.5" style="317" customWidth="1"/>
    <col min="3357" max="3357" width="6.375" style="317" customWidth="1"/>
    <col min="3358" max="3358" width="7.875" style="317" customWidth="1"/>
    <col min="3359" max="3359" width="7.75" style="317" customWidth="1"/>
    <col min="3360" max="3363" width="6.5" style="317" customWidth="1"/>
    <col min="3364" max="3364" width="6.875" style="317" customWidth="1"/>
    <col min="3365" max="3365" width="9" style="317"/>
    <col min="3366" max="3366" width="6.125" style="317" customWidth="1"/>
    <col min="3367" max="3367" width="7.5" style="317" customWidth="1"/>
    <col min="3368" max="3368" width="7.625" style="317" customWidth="1"/>
    <col min="3369" max="3369" width="7.75" style="317" customWidth="1"/>
    <col min="3370" max="3370" width="10.125" style="317" bestFit="1" customWidth="1"/>
    <col min="3371" max="3371" width="12" style="317" customWidth="1"/>
    <col min="3372" max="3372" width="10.25" style="317" bestFit="1" customWidth="1"/>
    <col min="3373" max="3373" width="8.75" style="317" bestFit="1" customWidth="1"/>
    <col min="3374" max="3374" width="7.75" style="317" customWidth="1"/>
    <col min="3375" max="3375" width="9.125" style="317" customWidth="1"/>
    <col min="3376" max="3376" width="9.875" style="317" customWidth="1"/>
    <col min="3377" max="3377" width="7.75" style="317" customWidth="1"/>
    <col min="3378" max="3378" width="9.375" style="317" customWidth="1"/>
    <col min="3379" max="3379" width="9" style="317"/>
    <col min="3380" max="3380" width="5.875" style="317" customWidth="1"/>
    <col min="3381" max="3381" width="7.125" style="317" customWidth="1"/>
    <col min="3382" max="3382" width="8.125" style="317" customWidth="1"/>
    <col min="3383" max="3383" width="10.25" style="317" customWidth="1"/>
    <col min="3384" max="3604" width="9" style="317"/>
    <col min="3605" max="3605" width="36.875" style="317" bestFit="1" customWidth="1"/>
    <col min="3606" max="3606" width="7.125" style="317" customWidth="1"/>
    <col min="3607" max="3607" width="6" style="317" customWidth="1"/>
    <col min="3608" max="3608" width="5.75" style="317" customWidth="1"/>
    <col min="3609" max="3609" width="10.5" style="317" customWidth="1"/>
    <col min="3610" max="3610" width="7.5" style="317" customWidth="1"/>
    <col min="3611" max="3611" width="6.375" style="317" customWidth="1"/>
    <col min="3612" max="3612" width="6.5" style="317" customWidth="1"/>
    <col min="3613" max="3613" width="6.375" style="317" customWidth="1"/>
    <col min="3614" max="3614" width="7.875" style="317" customWidth="1"/>
    <col min="3615" max="3615" width="7.75" style="317" customWidth="1"/>
    <col min="3616" max="3619" width="6.5" style="317" customWidth="1"/>
    <col min="3620" max="3620" width="6.875" style="317" customWidth="1"/>
    <col min="3621" max="3621" width="9" style="317"/>
    <col min="3622" max="3622" width="6.125" style="317" customWidth="1"/>
    <col min="3623" max="3623" width="7.5" style="317" customWidth="1"/>
    <col min="3624" max="3624" width="7.625" style="317" customWidth="1"/>
    <col min="3625" max="3625" width="7.75" style="317" customWidth="1"/>
    <col min="3626" max="3626" width="10.125" style="317" bestFit="1" customWidth="1"/>
    <col min="3627" max="3627" width="12" style="317" customWidth="1"/>
    <col min="3628" max="3628" width="10.25" style="317" bestFit="1" customWidth="1"/>
    <col min="3629" max="3629" width="8.75" style="317" bestFit="1" customWidth="1"/>
    <col min="3630" max="3630" width="7.75" style="317" customWidth="1"/>
    <col min="3631" max="3631" width="9.125" style="317" customWidth="1"/>
    <col min="3632" max="3632" width="9.875" style="317" customWidth="1"/>
    <col min="3633" max="3633" width="7.75" style="317" customWidth="1"/>
    <col min="3634" max="3634" width="9.375" style="317" customWidth="1"/>
    <col min="3635" max="3635" width="9" style="317"/>
    <col min="3636" max="3636" width="5.875" style="317" customWidth="1"/>
    <col min="3637" max="3637" width="7.125" style="317" customWidth="1"/>
    <col min="3638" max="3638" width="8.125" style="317" customWidth="1"/>
    <col min="3639" max="3639" width="10.25" style="317" customWidth="1"/>
    <col min="3640" max="3860" width="9" style="317"/>
    <col min="3861" max="3861" width="36.875" style="317" bestFit="1" customWidth="1"/>
    <col min="3862" max="3862" width="7.125" style="317" customWidth="1"/>
    <col min="3863" max="3863" width="6" style="317" customWidth="1"/>
    <col min="3864" max="3864" width="5.75" style="317" customWidth="1"/>
    <col min="3865" max="3865" width="10.5" style="317" customWidth="1"/>
    <col min="3866" max="3866" width="7.5" style="317" customWidth="1"/>
    <col min="3867" max="3867" width="6.375" style="317" customWidth="1"/>
    <col min="3868" max="3868" width="6.5" style="317" customWidth="1"/>
    <col min="3869" max="3869" width="6.375" style="317" customWidth="1"/>
    <col min="3870" max="3870" width="7.875" style="317" customWidth="1"/>
    <col min="3871" max="3871" width="7.75" style="317" customWidth="1"/>
    <col min="3872" max="3875" width="6.5" style="317" customWidth="1"/>
    <col min="3876" max="3876" width="6.875" style="317" customWidth="1"/>
    <col min="3877" max="3877" width="9" style="317"/>
    <col min="3878" max="3878" width="6.125" style="317" customWidth="1"/>
    <col min="3879" max="3879" width="7.5" style="317" customWidth="1"/>
    <col min="3880" max="3880" width="7.625" style="317" customWidth="1"/>
    <col min="3881" max="3881" width="7.75" style="317" customWidth="1"/>
    <col min="3882" max="3882" width="10.125" style="317" bestFit="1" customWidth="1"/>
    <col min="3883" max="3883" width="12" style="317" customWidth="1"/>
    <col min="3884" max="3884" width="10.25" style="317" bestFit="1" customWidth="1"/>
    <col min="3885" max="3885" width="8.75" style="317" bestFit="1" customWidth="1"/>
    <col min="3886" max="3886" width="7.75" style="317" customWidth="1"/>
    <col min="3887" max="3887" width="9.125" style="317" customWidth="1"/>
    <col min="3888" max="3888" width="9.875" style="317" customWidth="1"/>
    <col min="3889" max="3889" width="7.75" style="317" customWidth="1"/>
    <col min="3890" max="3890" width="9.375" style="317" customWidth="1"/>
    <col min="3891" max="3891" width="9" style="317"/>
    <col min="3892" max="3892" width="5.875" style="317" customWidth="1"/>
    <col min="3893" max="3893" width="7.125" style="317" customWidth="1"/>
    <col min="3894" max="3894" width="8.125" style="317" customWidth="1"/>
    <col min="3895" max="3895" width="10.25" style="317" customWidth="1"/>
    <col min="3896" max="4116" width="9" style="317"/>
    <col min="4117" max="4117" width="36.875" style="317" bestFit="1" customWidth="1"/>
    <col min="4118" max="4118" width="7.125" style="317" customWidth="1"/>
    <col min="4119" max="4119" width="6" style="317" customWidth="1"/>
    <col min="4120" max="4120" width="5.75" style="317" customWidth="1"/>
    <col min="4121" max="4121" width="10.5" style="317" customWidth="1"/>
    <col min="4122" max="4122" width="7.5" style="317" customWidth="1"/>
    <col min="4123" max="4123" width="6.375" style="317" customWidth="1"/>
    <col min="4124" max="4124" width="6.5" style="317" customWidth="1"/>
    <col min="4125" max="4125" width="6.375" style="317" customWidth="1"/>
    <col min="4126" max="4126" width="7.875" style="317" customWidth="1"/>
    <col min="4127" max="4127" width="7.75" style="317" customWidth="1"/>
    <col min="4128" max="4131" width="6.5" style="317" customWidth="1"/>
    <col min="4132" max="4132" width="6.875" style="317" customWidth="1"/>
    <col min="4133" max="4133" width="9" style="317"/>
    <col min="4134" max="4134" width="6.125" style="317" customWidth="1"/>
    <col min="4135" max="4135" width="7.5" style="317" customWidth="1"/>
    <col min="4136" max="4136" width="7.625" style="317" customWidth="1"/>
    <col min="4137" max="4137" width="7.75" style="317" customWidth="1"/>
    <col min="4138" max="4138" width="10.125" style="317" bestFit="1" customWidth="1"/>
    <col min="4139" max="4139" width="12" style="317" customWidth="1"/>
    <col min="4140" max="4140" width="10.25" style="317" bestFit="1" customWidth="1"/>
    <col min="4141" max="4141" width="8.75" style="317" bestFit="1" customWidth="1"/>
    <col min="4142" max="4142" width="7.75" style="317" customWidth="1"/>
    <col min="4143" max="4143" width="9.125" style="317" customWidth="1"/>
    <col min="4144" max="4144" width="9.875" style="317" customWidth="1"/>
    <col min="4145" max="4145" width="7.75" style="317" customWidth="1"/>
    <col min="4146" max="4146" width="9.375" style="317" customWidth="1"/>
    <col min="4147" max="4147" width="9" style="317"/>
    <col min="4148" max="4148" width="5.875" style="317" customWidth="1"/>
    <col min="4149" max="4149" width="7.125" style="317" customWidth="1"/>
    <col min="4150" max="4150" width="8.125" style="317" customWidth="1"/>
    <col min="4151" max="4151" width="10.25" style="317" customWidth="1"/>
    <col min="4152" max="4372" width="9" style="317"/>
    <col min="4373" max="4373" width="36.875" style="317" bestFit="1" customWidth="1"/>
    <col min="4374" max="4374" width="7.125" style="317" customWidth="1"/>
    <col min="4375" max="4375" width="6" style="317" customWidth="1"/>
    <col min="4376" max="4376" width="5.75" style="317" customWidth="1"/>
    <col min="4377" max="4377" width="10.5" style="317" customWidth="1"/>
    <col min="4378" max="4378" width="7.5" style="317" customWidth="1"/>
    <col min="4379" max="4379" width="6.375" style="317" customWidth="1"/>
    <col min="4380" max="4380" width="6.5" style="317" customWidth="1"/>
    <col min="4381" max="4381" width="6.375" style="317" customWidth="1"/>
    <col min="4382" max="4382" width="7.875" style="317" customWidth="1"/>
    <col min="4383" max="4383" width="7.75" style="317" customWidth="1"/>
    <col min="4384" max="4387" width="6.5" style="317" customWidth="1"/>
    <col min="4388" max="4388" width="6.875" style="317" customWidth="1"/>
    <col min="4389" max="4389" width="9" style="317"/>
    <col min="4390" max="4390" width="6.125" style="317" customWidth="1"/>
    <col min="4391" max="4391" width="7.5" style="317" customWidth="1"/>
    <col min="4392" max="4392" width="7.625" style="317" customWidth="1"/>
    <col min="4393" max="4393" width="7.75" style="317" customWidth="1"/>
    <col min="4394" max="4394" width="10.125" style="317" bestFit="1" customWidth="1"/>
    <col min="4395" max="4395" width="12" style="317" customWidth="1"/>
    <col min="4396" max="4396" width="10.25" style="317" bestFit="1" customWidth="1"/>
    <col min="4397" max="4397" width="8.75" style="317" bestFit="1" customWidth="1"/>
    <col min="4398" max="4398" width="7.75" style="317" customWidth="1"/>
    <col min="4399" max="4399" width="9.125" style="317" customWidth="1"/>
    <col min="4400" max="4400" width="9.875" style="317" customWidth="1"/>
    <col min="4401" max="4401" width="7.75" style="317" customWidth="1"/>
    <col min="4402" max="4402" width="9.375" style="317" customWidth="1"/>
    <col min="4403" max="4403" width="9" style="317"/>
    <col min="4404" max="4404" width="5.875" style="317" customWidth="1"/>
    <col min="4405" max="4405" width="7.125" style="317" customWidth="1"/>
    <col min="4406" max="4406" width="8.125" style="317" customWidth="1"/>
    <col min="4407" max="4407" width="10.25" style="317" customWidth="1"/>
    <col min="4408" max="4628" width="9" style="317"/>
    <col min="4629" max="4629" width="36.875" style="317" bestFit="1" customWidth="1"/>
    <col min="4630" max="4630" width="7.125" style="317" customWidth="1"/>
    <col min="4631" max="4631" width="6" style="317" customWidth="1"/>
    <col min="4632" max="4632" width="5.75" style="317" customWidth="1"/>
    <col min="4633" max="4633" width="10.5" style="317" customWidth="1"/>
    <col min="4634" max="4634" width="7.5" style="317" customWidth="1"/>
    <col min="4635" max="4635" width="6.375" style="317" customWidth="1"/>
    <col min="4636" max="4636" width="6.5" style="317" customWidth="1"/>
    <col min="4637" max="4637" width="6.375" style="317" customWidth="1"/>
    <col min="4638" max="4638" width="7.875" style="317" customWidth="1"/>
    <col min="4639" max="4639" width="7.75" style="317" customWidth="1"/>
    <col min="4640" max="4643" width="6.5" style="317" customWidth="1"/>
    <col min="4644" max="4644" width="6.875" style="317" customWidth="1"/>
    <col min="4645" max="4645" width="9" style="317"/>
    <col min="4646" max="4646" width="6.125" style="317" customWidth="1"/>
    <col min="4647" max="4647" width="7.5" style="317" customWidth="1"/>
    <col min="4648" max="4648" width="7.625" style="317" customWidth="1"/>
    <col min="4649" max="4649" width="7.75" style="317" customWidth="1"/>
    <col min="4650" max="4650" width="10.125" style="317" bestFit="1" customWidth="1"/>
    <col min="4651" max="4651" width="12" style="317" customWidth="1"/>
    <col min="4652" max="4652" width="10.25" style="317" bestFit="1" customWidth="1"/>
    <col min="4653" max="4653" width="8.75" style="317" bestFit="1" customWidth="1"/>
    <col min="4654" max="4654" width="7.75" style="317" customWidth="1"/>
    <col min="4655" max="4655" width="9.125" style="317" customWidth="1"/>
    <col min="4656" max="4656" width="9.875" style="317" customWidth="1"/>
    <col min="4657" max="4657" width="7.75" style="317" customWidth="1"/>
    <col min="4658" max="4658" width="9.375" style="317" customWidth="1"/>
    <col min="4659" max="4659" width="9" style="317"/>
    <col min="4660" max="4660" width="5.875" style="317" customWidth="1"/>
    <col min="4661" max="4661" width="7.125" style="317" customWidth="1"/>
    <col min="4662" max="4662" width="8.125" style="317" customWidth="1"/>
    <col min="4663" max="4663" width="10.25" style="317" customWidth="1"/>
    <col min="4664" max="4884" width="9" style="317"/>
    <col min="4885" max="4885" width="36.875" style="317" bestFit="1" customWidth="1"/>
    <col min="4886" max="4886" width="7.125" style="317" customWidth="1"/>
    <col min="4887" max="4887" width="6" style="317" customWidth="1"/>
    <col min="4888" max="4888" width="5.75" style="317" customWidth="1"/>
    <col min="4889" max="4889" width="10.5" style="317" customWidth="1"/>
    <col min="4890" max="4890" width="7.5" style="317" customWidth="1"/>
    <col min="4891" max="4891" width="6.375" style="317" customWidth="1"/>
    <col min="4892" max="4892" width="6.5" style="317" customWidth="1"/>
    <col min="4893" max="4893" width="6.375" style="317" customWidth="1"/>
    <col min="4894" max="4894" width="7.875" style="317" customWidth="1"/>
    <col min="4895" max="4895" width="7.75" style="317" customWidth="1"/>
    <col min="4896" max="4899" width="6.5" style="317" customWidth="1"/>
    <col min="4900" max="4900" width="6.875" style="317" customWidth="1"/>
    <col min="4901" max="4901" width="9" style="317"/>
    <col min="4902" max="4902" width="6.125" style="317" customWidth="1"/>
    <col min="4903" max="4903" width="7.5" style="317" customWidth="1"/>
    <col min="4904" max="4904" width="7.625" style="317" customWidth="1"/>
    <col min="4905" max="4905" width="7.75" style="317" customWidth="1"/>
    <col min="4906" max="4906" width="10.125" style="317" bestFit="1" customWidth="1"/>
    <col min="4907" max="4907" width="12" style="317" customWidth="1"/>
    <col min="4908" max="4908" width="10.25" style="317" bestFit="1" customWidth="1"/>
    <col min="4909" max="4909" width="8.75" style="317" bestFit="1" customWidth="1"/>
    <col min="4910" max="4910" width="7.75" style="317" customWidth="1"/>
    <col min="4911" max="4911" width="9.125" style="317" customWidth="1"/>
    <col min="4912" max="4912" width="9.875" style="317" customWidth="1"/>
    <col min="4913" max="4913" width="7.75" style="317" customWidth="1"/>
    <col min="4914" max="4914" width="9.375" style="317" customWidth="1"/>
    <col min="4915" max="4915" width="9" style="317"/>
    <col min="4916" max="4916" width="5.875" style="317" customWidth="1"/>
    <col min="4917" max="4917" width="7.125" style="317" customWidth="1"/>
    <col min="4918" max="4918" width="8.125" style="317" customWidth="1"/>
    <col min="4919" max="4919" width="10.25" style="317" customWidth="1"/>
    <col min="4920" max="5140" width="9" style="317"/>
    <col min="5141" max="5141" width="36.875" style="317" bestFit="1" customWidth="1"/>
    <col min="5142" max="5142" width="7.125" style="317" customWidth="1"/>
    <col min="5143" max="5143" width="6" style="317" customWidth="1"/>
    <col min="5144" max="5144" width="5.75" style="317" customWidth="1"/>
    <col min="5145" max="5145" width="10.5" style="317" customWidth="1"/>
    <col min="5146" max="5146" width="7.5" style="317" customWidth="1"/>
    <col min="5147" max="5147" width="6.375" style="317" customWidth="1"/>
    <col min="5148" max="5148" width="6.5" style="317" customWidth="1"/>
    <col min="5149" max="5149" width="6.375" style="317" customWidth="1"/>
    <col min="5150" max="5150" width="7.875" style="317" customWidth="1"/>
    <col min="5151" max="5151" width="7.75" style="317" customWidth="1"/>
    <col min="5152" max="5155" width="6.5" style="317" customWidth="1"/>
    <col min="5156" max="5156" width="6.875" style="317" customWidth="1"/>
    <col min="5157" max="5157" width="9" style="317"/>
    <col min="5158" max="5158" width="6.125" style="317" customWidth="1"/>
    <col min="5159" max="5159" width="7.5" style="317" customWidth="1"/>
    <col min="5160" max="5160" width="7.625" style="317" customWidth="1"/>
    <col min="5161" max="5161" width="7.75" style="317" customWidth="1"/>
    <col min="5162" max="5162" width="10.125" style="317" bestFit="1" customWidth="1"/>
    <col min="5163" max="5163" width="12" style="317" customWidth="1"/>
    <col min="5164" max="5164" width="10.25" style="317" bestFit="1" customWidth="1"/>
    <col min="5165" max="5165" width="8.75" style="317" bestFit="1" customWidth="1"/>
    <col min="5166" max="5166" width="7.75" style="317" customWidth="1"/>
    <col min="5167" max="5167" width="9.125" style="317" customWidth="1"/>
    <col min="5168" max="5168" width="9.875" style="317" customWidth="1"/>
    <col min="5169" max="5169" width="7.75" style="317" customWidth="1"/>
    <col min="5170" max="5170" width="9.375" style="317" customWidth="1"/>
    <col min="5171" max="5171" width="9" style="317"/>
    <col min="5172" max="5172" width="5.875" style="317" customWidth="1"/>
    <col min="5173" max="5173" width="7.125" style="317" customWidth="1"/>
    <col min="5174" max="5174" width="8.125" style="317" customWidth="1"/>
    <col min="5175" max="5175" width="10.25" style="317" customWidth="1"/>
    <col min="5176" max="5396" width="9" style="317"/>
    <col min="5397" max="5397" width="36.875" style="317" bestFit="1" customWidth="1"/>
    <col min="5398" max="5398" width="7.125" style="317" customWidth="1"/>
    <col min="5399" max="5399" width="6" style="317" customWidth="1"/>
    <col min="5400" max="5400" width="5.75" style="317" customWidth="1"/>
    <col min="5401" max="5401" width="10.5" style="317" customWidth="1"/>
    <col min="5402" max="5402" width="7.5" style="317" customWidth="1"/>
    <col min="5403" max="5403" width="6.375" style="317" customWidth="1"/>
    <col min="5404" max="5404" width="6.5" style="317" customWidth="1"/>
    <col min="5405" max="5405" width="6.375" style="317" customWidth="1"/>
    <col min="5406" max="5406" width="7.875" style="317" customWidth="1"/>
    <col min="5407" max="5407" width="7.75" style="317" customWidth="1"/>
    <col min="5408" max="5411" width="6.5" style="317" customWidth="1"/>
    <col min="5412" max="5412" width="6.875" style="317" customWidth="1"/>
    <col min="5413" max="5413" width="9" style="317"/>
    <col min="5414" max="5414" width="6.125" style="317" customWidth="1"/>
    <col min="5415" max="5415" width="7.5" style="317" customWidth="1"/>
    <col min="5416" max="5416" width="7.625" style="317" customWidth="1"/>
    <col min="5417" max="5417" width="7.75" style="317" customWidth="1"/>
    <col min="5418" max="5418" width="10.125" style="317" bestFit="1" customWidth="1"/>
    <col min="5419" max="5419" width="12" style="317" customWidth="1"/>
    <col min="5420" max="5420" width="10.25" style="317" bestFit="1" customWidth="1"/>
    <col min="5421" max="5421" width="8.75" style="317" bestFit="1" customWidth="1"/>
    <col min="5422" max="5422" width="7.75" style="317" customWidth="1"/>
    <col min="5423" max="5423" width="9.125" style="317" customWidth="1"/>
    <col min="5424" max="5424" width="9.875" style="317" customWidth="1"/>
    <col min="5425" max="5425" width="7.75" style="317" customWidth="1"/>
    <col min="5426" max="5426" width="9.375" style="317" customWidth="1"/>
    <col min="5427" max="5427" width="9" style="317"/>
    <col min="5428" max="5428" width="5.875" style="317" customWidth="1"/>
    <col min="5429" max="5429" width="7.125" style="317" customWidth="1"/>
    <col min="5430" max="5430" width="8.125" style="317" customWidth="1"/>
    <col min="5431" max="5431" width="10.25" style="317" customWidth="1"/>
    <col min="5432" max="5652" width="9" style="317"/>
    <col min="5653" max="5653" width="36.875" style="317" bestFit="1" customWidth="1"/>
    <col min="5654" max="5654" width="7.125" style="317" customWidth="1"/>
    <col min="5655" max="5655" width="6" style="317" customWidth="1"/>
    <col min="5656" max="5656" width="5.75" style="317" customWidth="1"/>
    <col min="5657" max="5657" width="10.5" style="317" customWidth="1"/>
    <col min="5658" max="5658" width="7.5" style="317" customWidth="1"/>
    <col min="5659" max="5659" width="6.375" style="317" customWidth="1"/>
    <col min="5660" max="5660" width="6.5" style="317" customWidth="1"/>
    <col min="5661" max="5661" width="6.375" style="317" customWidth="1"/>
    <col min="5662" max="5662" width="7.875" style="317" customWidth="1"/>
    <col min="5663" max="5663" width="7.75" style="317" customWidth="1"/>
    <col min="5664" max="5667" width="6.5" style="317" customWidth="1"/>
    <col min="5668" max="5668" width="6.875" style="317" customWidth="1"/>
    <col min="5669" max="5669" width="9" style="317"/>
    <col min="5670" max="5670" width="6.125" style="317" customWidth="1"/>
    <col min="5671" max="5671" width="7.5" style="317" customWidth="1"/>
    <col min="5672" max="5672" width="7.625" style="317" customWidth="1"/>
    <col min="5673" max="5673" width="7.75" style="317" customWidth="1"/>
    <col min="5674" max="5674" width="10.125" style="317" bestFit="1" customWidth="1"/>
    <col min="5675" max="5675" width="12" style="317" customWidth="1"/>
    <col min="5676" max="5676" width="10.25" style="317" bestFit="1" customWidth="1"/>
    <col min="5677" max="5677" width="8.75" style="317" bestFit="1" customWidth="1"/>
    <col min="5678" max="5678" width="7.75" style="317" customWidth="1"/>
    <col min="5679" max="5679" width="9.125" style="317" customWidth="1"/>
    <col min="5680" max="5680" width="9.875" style="317" customWidth="1"/>
    <col min="5681" max="5681" width="7.75" style="317" customWidth="1"/>
    <col min="5682" max="5682" width="9.375" style="317" customWidth="1"/>
    <col min="5683" max="5683" width="9" style="317"/>
    <col min="5684" max="5684" width="5.875" style="317" customWidth="1"/>
    <col min="5685" max="5685" width="7.125" style="317" customWidth="1"/>
    <col min="5686" max="5686" width="8.125" style="317" customWidth="1"/>
    <col min="5687" max="5687" width="10.25" style="317" customWidth="1"/>
    <col min="5688" max="5908" width="9" style="317"/>
    <col min="5909" max="5909" width="36.875" style="317" bestFit="1" customWidth="1"/>
    <col min="5910" max="5910" width="7.125" style="317" customWidth="1"/>
    <col min="5911" max="5911" width="6" style="317" customWidth="1"/>
    <col min="5912" max="5912" width="5.75" style="317" customWidth="1"/>
    <col min="5913" max="5913" width="10.5" style="317" customWidth="1"/>
    <col min="5914" max="5914" width="7.5" style="317" customWidth="1"/>
    <col min="5915" max="5915" width="6.375" style="317" customWidth="1"/>
    <col min="5916" max="5916" width="6.5" style="317" customWidth="1"/>
    <col min="5917" max="5917" width="6.375" style="317" customWidth="1"/>
    <col min="5918" max="5918" width="7.875" style="317" customWidth="1"/>
    <col min="5919" max="5919" width="7.75" style="317" customWidth="1"/>
    <col min="5920" max="5923" width="6.5" style="317" customWidth="1"/>
    <col min="5924" max="5924" width="6.875" style="317" customWidth="1"/>
    <col min="5925" max="5925" width="9" style="317"/>
    <col min="5926" max="5926" width="6.125" style="317" customWidth="1"/>
    <col min="5927" max="5927" width="7.5" style="317" customWidth="1"/>
    <col min="5928" max="5928" width="7.625" style="317" customWidth="1"/>
    <col min="5929" max="5929" width="7.75" style="317" customWidth="1"/>
    <col min="5930" max="5930" width="10.125" style="317" bestFit="1" customWidth="1"/>
    <col min="5931" max="5931" width="12" style="317" customWidth="1"/>
    <col min="5932" max="5932" width="10.25" style="317" bestFit="1" customWidth="1"/>
    <col min="5933" max="5933" width="8.75" style="317" bestFit="1" customWidth="1"/>
    <col min="5934" max="5934" width="7.75" style="317" customWidth="1"/>
    <col min="5935" max="5935" width="9.125" style="317" customWidth="1"/>
    <col min="5936" max="5936" width="9.875" style="317" customWidth="1"/>
    <col min="5937" max="5937" width="7.75" style="317" customWidth="1"/>
    <col min="5938" max="5938" width="9.375" style="317" customWidth="1"/>
    <col min="5939" max="5939" width="9" style="317"/>
    <col min="5940" max="5940" width="5.875" style="317" customWidth="1"/>
    <col min="5941" max="5941" width="7.125" style="317" customWidth="1"/>
    <col min="5942" max="5942" width="8.125" style="317" customWidth="1"/>
    <col min="5943" max="5943" width="10.25" style="317" customWidth="1"/>
    <col min="5944" max="6164" width="9" style="317"/>
    <col min="6165" max="6165" width="36.875" style="317" bestFit="1" customWidth="1"/>
    <col min="6166" max="6166" width="7.125" style="317" customWidth="1"/>
    <col min="6167" max="6167" width="6" style="317" customWidth="1"/>
    <col min="6168" max="6168" width="5.75" style="317" customWidth="1"/>
    <col min="6169" max="6169" width="10.5" style="317" customWidth="1"/>
    <col min="6170" max="6170" width="7.5" style="317" customWidth="1"/>
    <col min="6171" max="6171" width="6.375" style="317" customWidth="1"/>
    <col min="6172" max="6172" width="6.5" style="317" customWidth="1"/>
    <col min="6173" max="6173" width="6.375" style="317" customWidth="1"/>
    <col min="6174" max="6174" width="7.875" style="317" customWidth="1"/>
    <col min="6175" max="6175" width="7.75" style="317" customWidth="1"/>
    <col min="6176" max="6179" width="6.5" style="317" customWidth="1"/>
    <col min="6180" max="6180" width="6.875" style="317" customWidth="1"/>
    <col min="6181" max="6181" width="9" style="317"/>
    <col min="6182" max="6182" width="6.125" style="317" customWidth="1"/>
    <col min="6183" max="6183" width="7.5" style="317" customWidth="1"/>
    <col min="6184" max="6184" width="7.625" style="317" customWidth="1"/>
    <col min="6185" max="6185" width="7.75" style="317" customWidth="1"/>
    <col min="6186" max="6186" width="10.125" style="317" bestFit="1" customWidth="1"/>
    <col min="6187" max="6187" width="12" style="317" customWidth="1"/>
    <col min="6188" max="6188" width="10.25" style="317" bestFit="1" customWidth="1"/>
    <col min="6189" max="6189" width="8.75" style="317" bestFit="1" customWidth="1"/>
    <col min="6190" max="6190" width="7.75" style="317" customWidth="1"/>
    <col min="6191" max="6191" width="9.125" style="317" customWidth="1"/>
    <col min="6192" max="6192" width="9.875" style="317" customWidth="1"/>
    <col min="6193" max="6193" width="7.75" style="317" customWidth="1"/>
    <col min="6194" max="6194" width="9.375" style="317" customWidth="1"/>
    <col min="6195" max="6195" width="9" style="317"/>
    <col min="6196" max="6196" width="5.875" style="317" customWidth="1"/>
    <col min="6197" max="6197" width="7.125" style="317" customWidth="1"/>
    <col min="6198" max="6198" width="8.125" style="317" customWidth="1"/>
    <col min="6199" max="6199" width="10.25" style="317" customWidth="1"/>
    <col min="6200" max="6420" width="9" style="317"/>
    <col min="6421" max="6421" width="36.875" style="317" bestFit="1" customWidth="1"/>
    <col min="6422" max="6422" width="7.125" style="317" customWidth="1"/>
    <col min="6423" max="6423" width="6" style="317" customWidth="1"/>
    <col min="6424" max="6424" width="5.75" style="317" customWidth="1"/>
    <col min="6425" max="6425" width="10.5" style="317" customWidth="1"/>
    <col min="6426" max="6426" width="7.5" style="317" customWidth="1"/>
    <col min="6427" max="6427" width="6.375" style="317" customWidth="1"/>
    <col min="6428" max="6428" width="6.5" style="317" customWidth="1"/>
    <col min="6429" max="6429" width="6.375" style="317" customWidth="1"/>
    <col min="6430" max="6430" width="7.875" style="317" customWidth="1"/>
    <col min="6431" max="6431" width="7.75" style="317" customWidth="1"/>
    <col min="6432" max="6435" width="6.5" style="317" customWidth="1"/>
    <col min="6436" max="6436" width="6.875" style="317" customWidth="1"/>
    <col min="6437" max="6437" width="9" style="317"/>
    <col min="6438" max="6438" width="6.125" style="317" customWidth="1"/>
    <col min="6439" max="6439" width="7.5" style="317" customWidth="1"/>
    <col min="6440" max="6440" width="7.625" style="317" customWidth="1"/>
    <col min="6441" max="6441" width="7.75" style="317" customWidth="1"/>
    <col min="6442" max="6442" width="10.125" style="317" bestFit="1" customWidth="1"/>
    <col min="6443" max="6443" width="12" style="317" customWidth="1"/>
    <col min="6444" max="6444" width="10.25" style="317" bestFit="1" customWidth="1"/>
    <col min="6445" max="6445" width="8.75" style="317" bestFit="1" customWidth="1"/>
    <col min="6446" max="6446" width="7.75" style="317" customWidth="1"/>
    <col min="6447" max="6447" width="9.125" style="317" customWidth="1"/>
    <col min="6448" max="6448" width="9.875" style="317" customWidth="1"/>
    <col min="6449" max="6449" width="7.75" style="317" customWidth="1"/>
    <col min="6450" max="6450" width="9.375" style="317" customWidth="1"/>
    <col min="6451" max="6451" width="9" style="317"/>
    <col min="6452" max="6452" width="5.875" style="317" customWidth="1"/>
    <col min="6453" max="6453" width="7.125" style="317" customWidth="1"/>
    <col min="6454" max="6454" width="8.125" style="317" customWidth="1"/>
    <col min="6455" max="6455" width="10.25" style="317" customWidth="1"/>
    <col min="6456" max="6676" width="9" style="317"/>
    <col min="6677" max="6677" width="36.875" style="317" bestFit="1" customWidth="1"/>
    <col min="6678" max="6678" width="7.125" style="317" customWidth="1"/>
    <col min="6679" max="6679" width="6" style="317" customWidth="1"/>
    <col min="6680" max="6680" width="5.75" style="317" customWidth="1"/>
    <col min="6681" max="6681" width="10.5" style="317" customWidth="1"/>
    <col min="6682" max="6682" width="7.5" style="317" customWidth="1"/>
    <col min="6683" max="6683" width="6.375" style="317" customWidth="1"/>
    <col min="6684" max="6684" width="6.5" style="317" customWidth="1"/>
    <col min="6685" max="6685" width="6.375" style="317" customWidth="1"/>
    <col min="6686" max="6686" width="7.875" style="317" customWidth="1"/>
    <col min="6687" max="6687" width="7.75" style="317" customWidth="1"/>
    <col min="6688" max="6691" width="6.5" style="317" customWidth="1"/>
    <col min="6692" max="6692" width="6.875" style="317" customWidth="1"/>
    <col min="6693" max="6693" width="9" style="317"/>
    <col min="6694" max="6694" width="6.125" style="317" customWidth="1"/>
    <col min="6695" max="6695" width="7.5" style="317" customWidth="1"/>
    <col min="6696" max="6696" width="7.625" style="317" customWidth="1"/>
    <col min="6697" max="6697" width="7.75" style="317" customWidth="1"/>
    <col min="6698" max="6698" width="10.125" style="317" bestFit="1" customWidth="1"/>
    <col min="6699" max="6699" width="12" style="317" customWidth="1"/>
    <col min="6700" max="6700" width="10.25" style="317" bestFit="1" customWidth="1"/>
    <col min="6701" max="6701" width="8.75" style="317" bestFit="1" customWidth="1"/>
    <col min="6702" max="6702" width="7.75" style="317" customWidth="1"/>
    <col min="6703" max="6703" width="9.125" style="317" customWidth="1"/>
    <col min="6704" max="6704" width="9.875" style="317" customWidth="1"/>
    <col min="6705" max="6705" width="7.75" style="317" customWidth="1"/>
    <col min="6706" max="6706" width="9.375" style="317" customWidth="1"/>
    <col min="6707" max="6707" width="9" style="317"/>
    <col min="6708" max="6708" width="5.875" style="317" customWidth="1"/>
    <col min="6709" max="6709" width="7.125" style="317" customWidth="1"/>
    <col min="6710" max="6710" width="8.125" style="317" customWidth="1"/>
    <col min="6711" max="6711" width="10.25" style="317" customWidth="1"/>
    <col min="6712" max="6932" width="9" style="317"/>
    <col min="6933" max="6933" width="36.875" style="317" bestFit="1" customWidth="1"/>
    <col min="6934" max="6934" width="7.125" style="317" customWidth="1"/>
    <col min="6935" max="6935" width="6" style="317" customWidth="1"/>
    <col min="6936" max="6936" width="5.75" style="317" customWidth="1"/>
    <col min="6937" max="6937" width="10.5" style="317" customWidth="1"/>
    <col min="6938" max="6938" width="7.5" style="317" customWidth="1"/>
    <col min="6939" max="6939" width="6.375" style="317" customWidth="1"/>
    <col min="6940" max="6940" width="6.5" style="317" customWidth="1"/>
    <col min="6941" max="6941" width="6.375" style="317" customWidth="1"/>
    <col min="6942" max="6942" width="7.875" style="317" customWidth="1"/>
    <col min="6943" max="6943" width="7.75" style="317" customWidth="1"/>
    <col min="6944" max="6947" width="6.5" style="317" customWidth="1"/>
    <col min="6948" max="6948" width="6.875" style="317" customWidth="1"/>
    <col min="6949" max="6949" width="9" style="317"/>
    <col min="6950" max="6950" width="6.125" style="317" customWidth="1"/>
    <col min="6951" max="6951" width="7.5" style="317" customWidth="1"/>
    <col min="6952" max="6952" width="7.625" style="317" customWidth="1"/>
    <col min="6953" max="6953" width="7.75" style="317" customWidth="1"/>
    <col min="6954" max="6954" width="10.125" style="317" bestFit="1" customWidth="1"/>
    <col min="6955" max="6955" width="12" style="317" customWidth="1"/>
    <col min="6956" max="6956" width="10.25" style="317" bestFit="1" customWidth="1"/>
    <col min="6957" max="6957" width="8.75" style="317" bestFit="1" customWidth="1"/>
    <col min="6958" max="6958" width="7.75" style="317" customWidth="1"/>
    <col min="6959" max="6959" width="9.125" style="317" customWidth="1"/>
    <col min="6960" max="6960" width="9.875" style="317" customWidth="1"/>
    <col min="6961" max="6961" width="7.75" style="317" customWidth="1"/>
    <col min="6962" max="6962" width="9.375" style="317" customWidth="1"/>
    <col min="6963" max="6963" width="9" style="317"/>
    <col min="6964" max="6964" width="5.875" style="317" customWidth="1"/>
    <col min="6965" max="6965" width="7.125" style="317" customWidth="1"/>
    <col min="6966" max="6966" width="8.125" style="317" customWidth="1"/>
    <col min="6967" max="6967" width="10.25" style="317" customWidth="1"/>
    <col min="6968" max="7188" width="9" style="317"/>
    <col min="7189" max="7189" width="36.875" style="317" bestFit="1" customWidth="1"/>
    <col min="7190" max="7190" width="7.125" style="317" customWidth="1"/>
    <col min="7191" max="7191" width="6" style="317" customWidth="1"/>
    <col min="7192" max="7192" width="5.75" style="317" customWidth="1"/>
    <col min="7193" max="7193" width="10.5" style="317" customWidth="1"/>
    <col min="7194" max="7194" width="7.5" style="317" customWidth="1"/>
    <col min="7195" max="7195" width="6.375" style="317" customWidth="1"/>
    <col min="7196" max="7196" width="6.5" style="317" customWidth="1"/>
    <col min="7197" max="7197" width="6.375" style="317" customWidth="1"/>
    <col min="7198" max="7198" width="7.875" style="317" customWidth="1"/>
    <col min="7199" max="7199" width="7.75" style="317" customWidth="1"/>
    <col min="7200" max="7203" width="6.5" style="317" customWidth="1"/>
    <col min="7204" max="7204" width="6.875" style="317" customWidth="1"/>
    <col min="7205" max="7205" width="9" style="317"/>
    <col min="7206" max="7206" width="6.125" style="317" customWidth="1"/>
    <col min="7207" max="7207" width="7.5" style="317" customWidth="1"/>
    <col min="7208" max="7208" width="7.625" style="317" customWidth="1"/>
    <col min="7209" max="7209" width="7.75" style="317" customWidth="1"/>
    <col min="7210" max="7210" width="10.125" style="317" bestFit="1" customWidth="1"/>
    <col min="7211" max="7211" width="12" style="317" customWidth="1"/>
    <col min="7212" max="7212" width="10.25" style="317" bestFit="1" customWidth="1"/>
    <col min="7213" max="7213" width="8.75" style="317" bestFit="1" customWidth="1"/>
    <col min="7214" max="7214" width="7.75" style="317" customWidth="1"/>
    <col min="7215" max="7215" width="9.125" style="317" customWidth="1"/>
    <col min="7216" max="7216" width="9.875" style="317" customWidth="1"/>
    <col min="7217" max="7217" width="7.75" style="317" customWidth="1"/>
    <col min="7218" max="7218" width="9.375" style="317" customWidth="1"/>
    <col min="7219" max="7219" width="9" style="317"/>
    <col min="7220" max="7220" width="5.875" style="317" customWidth="1"/>
    <col min="7221" max="7221" width="7.125" style="317" customWidth="1"/>
    <col min="7222" max="7222" width="8.125" style="317" customWidth="1"/>
    <col min="7223" max="7223" width="10.25" style="317" customWidth="1"/>
    <col min="7224" max="7444" width="9" style="317"/>
    <col min="7445" max="7445" width="36.875" style="317" bestFit="1" customWidth="1"/>
    <col min="7446" max="7446" width="7.125" style="317" customWidth="1"/>
    <col min="7447" max="7447" width="6" style="317" customWidth="1"/>
    <col min="7448" max="7448" width="5.75" style="317" customWidth="1"/>
    <col min="7449" max="7449" width="10.5" style="317" customWidth="1"/>
    <col min="7450" max="7450" width="7.5" style="317" customWidth="1"/>
    <col min="7451" max="7451" width="6.375" style="317" customWidth="1"/>
    <col min="7452" max="7452" width="6.5" style="317" customWidth="1"/>
    <col min="7453" max="7453" width="6.375" style="317" customWidth="1"/>
    <col min="7454" max="7454" width="7.875" style="317" customWidth="1"/>
    <col min="7455" max="7455" width="7.75" style="317" customWidth="1"/>
    <col min="7456" max="7459" width="6.5" style="317" customWidth="1"/>
    <col min="7460" max="7460" width="6.875" style="317" customWidth="1"/>
    <col min="7461" max="7461" width="9" style="317"/>
    <col min="7462" max="7462" width="6.125" style="317" customWidth="1"/>
    <col min="7463" max="7463" width="7.5" style="317" customWidth="1"/>
    <col min="7464" max="7464" width="7.625" style="317" customWidth="1"/>
    <col min="7465" max="7465" width="7.75" style="317" customWidth="1"/>
    <col min="7466" max="7466" width="10.125" style="317" bestFit="1" customWidth="1"/>
    <col min="7467" max="7467" width="12" style="317" customWidth="1"/>
    <col min="7468" max="7468" width="10.25" style="317" bestFit="1" customWidth="1"/>
    <col min="7469" max="7469" width="8.75" style="317" bestFit="1" customWidth="1"/>
    <col min="7470" max="7470" width="7.75" style="317" customWidth="1"/>
    <col min="7471" max="7471" width="9.125" style="317" customWidth="1"/>
    <col min="7472" max="7472" width="9.875" style="317" customWidth="1"/>
    <col min="7473" max="7473" width="7.75" style="317" customWidth="1"/>
    <col min="7474" max="7474" width="9.375" style="317" customWidth="1"/>
    <col min="7475" max="7475" width="9" style="317"/>
    <col min="7476" max="7476" width="5.875" style="317" customWidth="1"/>
    <col min="7477" max="7477" width="7.125" style="317" customWidth="1"/>
    <col min="7478" max="7478" width="8.125" style="317" customWidth="1"/>
    <col min="7479" max="7479" width="10.25" style="317" customWidth="1"/>
    <col min="7480" max="7700" width="9" style="317"/>
    <col min="7701" max="7701" width="36.875" style="317" bestFit="1" customWidth="1"/>
    <col min="7702" max="7702" width="7.125" style="317" customWidth="1"/>
    <col min="7703" max="7703" width="6" style="317" customWidth="1"/>
    <col min="7704" max="7704" width="5.75" style="317" customWidth="1"/>
    <col min="7705" max="7705" width="10.5" style="317" customWidth="1"/>
    <col min="7706" max="7706" width="7.5" style="317" customWidth="1"/>
    <col min="7707" max="7707" width="6.375" style="317" customWidth="1"/>
    <col min="7708" max="7708" width="6.5" style="317" customWidth="1"/>
    <col min="7709" max="7709" width="6.375" style="317" customWidth="1"/>
    <col min="7710" max="7710" width="7.875" style="317" customWidth="1"/>
    <col min="7711" max="7711" width="7.75" style="317" customWidth="1"/>
    <col min="7712" max="7715" width="6.5" style="317" customWidth="1"/>
    <col min="7716" max="7716" width="6.875" style="317" customWidth="1"/>
    <col min="7717" max="7717" width="9" style="317"/>
    <col min="7718" max="7718" width="6.125" style="317" customWidth="1"/>
    <col min="7719" max="7719" width="7.5" style="317" customWidth="1"/>
    <col min="7720" max="7720" width="7.625" style="317" customWidth="1"/>
    <col min="7721" max="7721" width="7.75" style="317" customWidth="1"/>
    <col min="7722" max="7722" width="10.125" style="317" bestFit="1" customWidth="1"/>
    <col min="7723" max="7723" width="12" style="317" customWidth="1"/>
    <col min="7724" max="7724" width="10.25" style="317" bestFit="1" customWidth="1"/>
    <col min="7725" max="7725" width="8.75" style="317" bestFit="1" customWidth="1"/>
    <col min="7726" max="7726" width="7.75" style="317" customWidth="1"/>
    <col min="7727" max="7727" width="9.125" style="317" customWidth="1"/>
    <col min="7728" max="7728" width="9.875" style="317" customWidth="1"/>
    <col min="7729" max="7729" width="7.75" style="317" customWidth="1"/>
    <col min="7730" max="7730" width="9.375" style="317" customWidth="1"/>
    <col min="7731" max="7731" width="9" style="317"/>
    <col min="7732" max="7732" width="5.875" style="317" customWidth="1"/>
    <col min="7733" max="7733" width="7.125" style="317" customWidth="1"/>
    <col min="7734" max="7734" width="8.125" style="317" customWidth="1"/>
    <col min="7735" max="7735" width="10.25" style="317" customWidth="1"/>
    <col min="7736" max="7956" width="9" style="317"/>
    <col min="7957" max="7957" width="36.875" style="317" bestFit="1" customWidth="1"/>
    <col min="7958" max="7958" width="7.125" style="317" customWidth="1"/>
    <col min="7959" max="7959" width="6" style="317" customWidth="1"/>
    <col min="7960" max="7960" width="5.75" style="317" customWidth="1"/>
    <col min="7961" max="7961" width="10.5" style="317" customWidth="1"/>
    <col min="7962" max="7962" width="7.5" style="317" customWidth="1"/>
    <col min="7963" max="7963" width="6.375" style="317" customWidth="1"/>
    <col min="7964" max="7964" width="6.5" style="317" customWidth="1"/>
    <col min="7965" max="7965" width="6.375" style="317" customWidth="1"/>
    <col min="7966" max="7966" width="7.875" style="317" customWidth="1"/>
    <col min="7967" max="7967" width="7.75" style="317" customWidth="1"/>
    <col min="7968" max="7971" width="6.5" style="317" customWidth="1"/>
    <col min="7972" max="7972" width="6.875" style="317" customWidth="1"/>
    <col min="7973" max="7973" width="9" style="317"/>
    <col min="7974" max="7974" width="6.125" style="317" customWidth="1"/>
    <col min="7975" max="7975" width="7.5" style="317" customWidth="1"/>
    <col min="7976" max="7976" width="7.625" style="317" customWidth="1"/>
    <col min="7977" max="7977" width="7.75" style="317" customWidth="1"/>
    <col min="7978" max="7978" width="10.125" style="317" bestFit="1" customWidth="1"/>
    <col min="7979" max="7979" width="12" style="317" customWidth="1"/>
    <col min="7980" max="7980" width="10.25" style="317" bestFit="1" customWidth="1"/>
    <col min="7981" max="7981" width="8.75" style="317" bestFit="1" customWidth="1"/>
    <col min="7982" max="7982" width="7.75" style="317" customWidth="1"/>
    <col min="7983" max="7983" width="9.125" style="317" customWidth="1"/>
    <col min="7984" max="7984" width="9.875" style="317" customWidth="1"/>
    <col min="7985" max="7985" width="7.75" style="317" customWidth="1"/>
    <col min="7986" max="7986" width="9.375" style="317" customWidth="1"/>
    <col min="7987" max="7987" width="9" style="317"/>
    <col min="7988" max="7988" width="5.875" style="317" customWidth="1"/>
    <col min="7989" max="7989" width="7.125" style="317" customWidth="1"/>
    <col min="7990" max="7990" width="8.125" style="317" customWidth="1"/>
    <col min="7991" max="7991" width="10.25" style="317" customWidth="1"/>
    <col min="7992" max="8212" width="9" style="317"/>
    <col min="8213" max="8213" width="36.875" style="317" bestFit="1" customWidth="1"/>
    <col min="8214" max="8214" width="7.125" style="317" customWidth="1"/>
    <col min="8215" max="8215" width="6" style="317" customWidth="1"/>
    <col min="8216" max="8216" width="5.75" style="317" customWidth="1"/>
    <col min="8217" max="8217" width="10.5" style="317" customWidth="1"/>
    <col min="8218" max="8218" width="7.5" style="317" customWidth="1"/>
    <col min="8219" max="8219" width="6.375" style="317" customWidth="1"/>
    <col min="8220" max="8220" width="6.5" style="317" customWidth="1"/>
    <col min="8221" max="8221" width="6.375" style="317" customWidth="1"/>
    <col min="8222" max="8222" width="7.875" style="317" customWidth="1"/>
    <col min="8223" max="8223" width="7.75" style="317" customWidth="1"/>
    <col min="8224" max="8227" width="6.5" style="317" customWidth="1"/>
    <col min="8228" max="8228" width="6.875" style="317" customWidth="1"/>
    <col min="8229" max="8229" width="9" style="317"/>
    <col min="8230" max="8230" width="6.125" style="317" customWidth="1"/>
    <col min="8231" max="8231" width="7.5" style="317" customWidth="1"/>
    <col min="8232" max="8232" width="7.625" style="317" customWidth="1"/>
    <col min="8233" max="8233" width="7.75" style="317" customWidth="1"/>
    <col min="8234" max="8234" width="10.125" style="317" bestFit="1" customWidth="1"/>
    <col min="8235" max="8235" width="12" style="317" customWidth="1"/>
    <col min="8236" max="8236" width="10.25" style="317" bestFit="1" customWidth="1"/>
    <col min="8237" max="8237" width="8.75" style="317" bestFit="1" customWidth="1"/>
    <col min="8238" max="8238" width="7.75" style="317" customWidth="1"/>
    <col min="8239" max="8239" width="9.125" style="317" customWidth="1"/>
    <col min="8240" max="8240" width="9.875" style="317" customWidth="1"/>
    <col min="8241" max="8241" width="7.75" style="317" customWidth="1"/>
    <col min="8242" max="8242" width="9.375" style="317" customWidth="1"/>
    <col min="8243" max="8243" width="9" style="317"/>
    <col min="8244" max="8244" width="5.875" style="317" customWidth="1"/>
    <col min="8245" max="8245" width="7.125" style="317" customWidth="1"/>
    <col min="8246" max="8246" width="8.125" style="317" customWidth="1"/>
    <col min="8247" max="8247" width="10.25" style="317" customWidth="1"/>
    <col min="8248" max="8468" width="9" style="317"/>
    <col min="8469" max="8469" width="36.875" style="317" bestFit="1" customWidth="1"/>
    <col min="8470" max="8470" width="7.125" style="317" customWidth="1"/>
    <col min="8471" max="8471" width="6" style="317" customWidth="1"/>
    <col min="8472" max="8472" width="5.75" style="317" customWidth="1"/>
    <col min="8473" max="8473" width="10.5" style="317" customWidth="1"/>
    <col min="8474" max="8474" width="7.5" style="317" customWidth="1"/>
    <col min="8475" max="8475" width="6.375" style="317" customWidth="1"/>
    <col min="8476" max="8476" width="6.5" style="317" customWidth="1"/>
    <col min="8477" max="8477" width="6.375" style="317" customWidth="1"/>
    <col min="8478" max="8478" width="7.875" style="317" customWidth="1"/>
    <col min="8479" max="8479" width="7.75" style="317" customWidth="1"/>
    <col min="8480" max="8483" width="6.5" style="317" customWidth="1"/>
    <col min="8484" max="8484" width="6.875" style="317" customWidth="1"/>
    <col min="8485" max="8485" width="9" style="317"/>
    <col min="8486" max="8486" width="6.125" style="317" customWidth="1"/>
    <col min="8487" max="8487" width="7.5" style="317" customWidth="1"/>
    <col min="8488" max="8488" width="7.625" style="317" customWidth="1"/>
    <col min="8489" max="8489" width="7.75" style="317" customWidth="1"/>
    <col min="8490" max="8490" width="10.125" style="317" bestFit="1" customWidth="1"/>
    <col min="8491" max="8491" width="12" style="317" customWidth="1"/>
    <col min="8492" max="8492" width="10.25" style="317" bestFit="1" customWidth="1"/>
    <col min="8493" max="8493" width="8.75" style="317" bestFit="1" customWidth="1"/>
    <col min="8494" max="8494" width="7.75" style="317" customWidth="1"/>
    <col min="8495" max="8495" width="9.125" style="317" customWidth="1"/>
    <col min="8496" max="8496" width="9.875" style="317" customWidth="1"/>
    <col min="8497" max="8497" width="7.75" style="317" customWidth="1"/>
    <col min="8498" max="8498" width="9.375" style="317" customWidth="1"/>
    <col min="8499" max="8499" width="9" style="317"/>
    <col min="8500" max="8500" width="5.875" style="317" customWidth="1"/>
    <col min="8501" max="8501" width="7.125" style="317" customWidth="1"/>
    <col min="8502" max="8502" width="8.125" style="317" customWidth="1"/>
    <col min="8503" max="8503" width="10.25" style="317" customWidth="1"/>
    <col min="8504" max="8724" width="9" style="317"/>
    <col min="8725" max="8725" width="36.875" style="317" bestFit="1" customWidth="1"/>
    <col min="8726" max="8726" width="7.125" style="317" customWidth="1"/>
    <col min="8727" max="8727" width="6" style="317" customWidth="1"/>
    <col min="8728" max="8728" width="5.75" style="317" customWidth="1"/>
    <col min="8729" max="8729" width="10.5" style="317" customWidth="1"/>
    <col min="8730" max="8730" width="7.5" style="317" customWidth="1"/>
    <col min="8731" max="8731" width="6.375" style="317" customWidth="1"/>
    <col min="8732" max="8732" width="6.5" style="317" customWidth="1"/>
    <col min="8733" max="8733" width="6.375" style="317" customWidth="1"/>
    <col min="8734" max="8734" width="7.875" style="317" customWidth="1"/>
    <col min="8735" max="8735" width="7.75" style="317" customWidth="1"/>
    <col min="8736" max="8739" width="6.5" style="317" customWidth="1"/>
    <col min="8740" max="8740" width="6.875" style="317" customWidth="1"/>
    <col min="8741" max="8741" width="9" style="317"/>
    <col min="8742" max="8742" width="6.125" style="317" customWidth="1"/>
    <col min="8743" max="8743" width="7.5" style="317" customWidth="1"/>
    <col min="8744" max="8744" width="7.625" style="317" customWidth="1"/>
    <col min="8745" max="8745" width="7.75" style="317" customWidth="1"/>
    <col min="8746" max="8746" width="10.125" style="317" bestFit="1" customWidth="1"/>
    <col min="8747" max="8747" width="12" style="317" customWidth="1"/>
    <col min="8748" max="8748" width="10.25" style="317" bestFit="1" customWidth="1"/>
    <col min="8749" max="8749" width="8.75" style="317" bestFit="1" customWidth="1"/>
    <col min="8750" max="8750" width="7.75" style="317" customWidth="1"/>
    <col min="8751" max="8751" width="9.125" style="317" customWidth="1"/>
    <col min="8752" max="8752" width="9.875" style="317" customWidth="1"/>
    <col min="8753" max="8753" width="7.75" style="317" customWidth="1"/>
    <col min="8754" max="8754" width="9.375" style="317" customWidth="1"/>
    <col min="8755" max="8755" width="9" style="317"/>
    <col min="8756" max="8756" width="5.875" style="317" customWidth="1"/>
    <col min="8757" max="8757" width="7.125" style="317" customWidth="1"/>
    <col min="8758" max="8758" width="8.125" style="317" customWidth="1"/>
    <col min="8759" max="8759" width="10.25" style="317" customWidth="1"/>
    <col min="8760" max="8980" width="9" style="317"/>
    <col min="8981" max="8981" width="36.875" style="317" bestFit="1" customWidth="1"/>
    <col min="8982" max="8982" width="7.125" style="317" customWidth="1"/>
    <col min="8983" max="8983" width="6" style="317" customWidth="1"/>
    <col min="8984" max="8984" width="5.75" style="317" customWidth="1"/>
    <col min="8985" max="8985" width="10.5" style="317" customWidth="1"/>
    <col min="8986" max="8986" width="7.5" style="317" customWidth="1"/>
    <col min="8987" max="8987" width="6.375" style="317" customWidth="1"/>
    <col min="8988" max="8988" width="6.5" style="317" customWidth="1"/>
    <col min="8989" max="8989" width="6.375" style="317" customWidth="1"/>
    <col min="8990" max="8990" width="7.875" style="317" customWidth="1"/>
    <col min="8991" max="8991" width="7.75" style="317" customWidth="1"/>
    <col min="8992" max="8995" width="6.5" style="317" customWidth="1"/>
    <col min="8996" max="8996" width="6.875" style="317" customWidth="1"/>
    <col min="8997" max="8997" width="9" style="317"/>
    <col min="8998" max="8998" width="6.125" style="317" customWidth="1"/>
    <col min="8999" max="8999" width="7.5" style="317" customWidth="1"/>
    <col min="9000" max="9000" width="7.625" style="317" customWidth="1"/>
    <col min="9001" max="9001" width="7.75" style="317" customWidth="1"/>
    <col min="9002" max="9002" width="10.125" style="317" bestFit="1" customWidth="1"/>
    <col min="9003" max="9003" width="12" style="317" customWidth="1"/>
    <col min="9004" max="9004" width="10.25" style="317" bestFit="1" customWidth="1"/>
    <col min="9005" max="9005" width="8.75" style="317" bestFit="1" customWidth="1"/>
    <col min="9006" max="9006" width="7.75" style="317" customWidth="1"/>
    <col min="9007" max="9007" width="9.125" style="317" customWidth="1"/>
    <col min="9008" max="9008" width="9.875" style="317" customWidth="1"/>
    <col min="9009" max="9009" width="7.75" style="317" customWidth="1"/>
    <col min="9010" max="9010" width="9.375" style="317" customWidth="1"/>
    <col min="9011" max="9011" width="9" style="317"/>
    <col min="9012" max="9012" width="5.875" style="317" customWidth="1"/>
    <col min="9013" max="9013" width="7.125" style="317" customWidth="1"/>
    <col min="9014" max="9014" width="8.125" style="317" customWidth="1"/>
    <col min="9015" max="9015" width="10.25" style="317" customWidth="1"/>
    <col min="9016" max="9236" width="9" style="317"/>
    <col min="9237" max="9237" width="36.875" style="317" bestFit="1" customWidth="1"/>
    <col min="9238" max="9238" width="7.125" style="317" customWidth="1"/>
    <col min="9239" max="9239" width="6" style="317" customWidth="1"/>
    <col min="9240" max="9240" width="5.75" style="317" customWidth="1"/>
    <col min="9241" max="9241" width="10.5" style="317" customWidth="1"/>
    <col min="9242" max="9242" width="7.5" style="317" customWidth="1"/>
    <col min="9243" max="9243" width="6.375" style="317" customWidth="1"/>
    <col min="9244" max="9244" width="6.5" style="317" customWidth="1"/>
    <col min="9245" max="9245" width="6.375" style="317" customWidth="1"/>
    <col min="9246" max="9246" width="7.875" style="317" customWidth="1"/>
    <col min="9247" max="9247" width="7.75" style="317" customWidth="1"/>
    <col min="9248" max="9251" width="6.5" style="317" customWidth="1"/>
    <col min="9252" max="9252" width="6.875" style="317" customWidth="1"/>
    <col min="9253" max="9253" width="9" style="317"/>
    <col min="9254" max="9254" width="6.125" style="317" customWidth="1"/>
    <col min="9255" max="9255" width="7.5" style="317" customWidth="1"/>
    <col min="9256" max="9256" width="7.625" style="317" customWidth="1"/>
    <col min="9257" max="9257" width="7.75" style="317" customWidth="1"/>
    <col min="9258" max="9258" width="10.125" style="317" bestFit="1" customWidth="1"/>
    <col min="9259" max="9259" width="12" style="317" customWidth="1"/>
    <col min="9260" max="9260" width="10.25" style="317" bestFit="1" customWidth="1"/>
    <col min="9261" max="9261" width="8.75" style="317" bestFit="1" customWidth="1"/>
    <col min="9262" max="9262" width="7.75" style="317" customWidth="1"/>
    <col min="9263" max="9263" width="9.125" style="317" customWidth="1"/>
    <col min="9264" max="9264" width="9.875" style="317" customWidth="1"/>
    <col min="9265" max="9265" width="7.75" style="317" customWidth="1"/>
    <col min="9266" max="9266" width="9.375" style="317" customWidth="1"/>
    <col min="9267" max="9267" width="9" style="317"/>
    <col min="9268" max="9268" width="5.875" style="317" customWidth="1"/>
    <col min="9269" max="9269" width="7.125" style="317" customWidth="1"/>
    <col min="9270" max="9270" width="8.125" style="317" customWidth="1"/>
    <col min="9271" max="9271" width="10.25" style="317" customWidth="1"/>
    <col min="9272" max="9492" width="9" style="317"/>
    <col min="9493" max="9493" width="36.875" style="317" bestFit="1" customWidth="1"/>
    <col min="9494" max="9494" width="7.125" style="317" customWidth="1"/>
    <col min="9495" max="9495" width="6" style="317" customWidth="1"/>
    <col min="9496" max="9496" width="5.75" style="317" customWidth="1"/>
    <col min="9497" max="9497" width="10.5" style="317" customWidth="1"/>
    <col min="9498" max="9498" width="7.5" style="317" customWidth="1"/>
    <col min="9499" max="9499" width="6.375" style="317" customWidth="1"/>
    <col min="9500" max="9500" width="6.5" style="317" customWidth="1"/>
    <col min="9501" max="9501" width="6.375" style="317" customWidth="1"/>
    <col min="9502" max="9502" width="7.875" style="317" customWidth="1"/>
    <col min="9503" max="9503" width="7.75" style="317" customWidth="1"/>
    <col min="9504" max="9507" width="6.5" style="317" customWidth="1"/>
    <col min="9508" max="9508" width="6.875" style="317" customWidth="1"/>
    <col min="9509" max="9509" width="9" style="317"/>
    <col min="9510" max="9510" width="6.125" style="317" customWidth="1"/>
    <col min="9511" max="9511" width="7.5" style="317" customWidth="1"/>
    <col min="9512" max="9512" width="7.625" style="317" customWidth="1"/>
    <col min="9513" max="9513" width="7.75" style="317" customWidth="1"/>
    <col min="9514" max="9514" width="10.125" style="317" bestFit="1" customWidth="1"/>
    <col min="9515" max="9515" width="12" style="317" customWidth="1"/>
    <col min="9516" max="9516" width="10.25" style="317" bestFit="1" customWidth="1"/>
    <col min="9517" max="9517" width="8.75" style="317" bestFit="1" customWidth="1"/>
    <col min="9518" max="9518" width="7.75" style="317" customWidth="1"/>
    <col min="9519" max="9519" width="9.125" style="317" customWidth="1"/>
    <col min="9520" max="9520" width="9.875" style="317" customWidth="1"/>
    <col min="9521" max="9521" width="7.75" style="317" customWidth="1"/>
    <col min="9522" max="9522" width="9.375" style="317" customWidth="1"/>
    <col min="9523" max="9523" width="9" style="317"/>
    <col min="9524" max="9524" width="5.875" style="317" customWidth="1"/>
    <col min="9525" max="9525" width="7.125" style="317" customWidth="1"/>
    <col min="9526" max="9526" width="8.125" style="317" customWidth="1"/>
    <col min="9527" max="9527" width="10.25" style="317" customWidth="1"/>
    <col min="9528" max="9748" width="9" style="317"/>
    <col min="9749" max="9749" width="36.875" style="317" bestFit="1" customWidth="1"/>
    <col min="9750" max="9750" width="7.125" style="317" customWidth="1"/>
    <col min="9751" max="9751" width="6" style="317" customWidth="1"/>
    <col min="9752" max="9752" width="5.75" style="317" customWidth="1"/>
    <col min="9753" max="9753" width="10.5" style="317" customWidth="1"/>
    <col min="9754" max="9754" width="7.5" style="317" customWidth="1"/>
    <col min="9755" max="9755" width="6.375" style="317" customWidth="1"/>
    <col min="9756" max="9756" width="6.5" style="317" customWidth="1"/>
    <col min="9757" max="9757" width="6.375" style="317" customWidth="1"/>
    <col min="9758" max="9758" width="7.875" style="317" customWidth="1"/>
    <col min="9759" max="9759" width="7.75" style="317" customWidth="1"/>
    <col min="9760" max="9763" width="6.5" style="317" customWidth="1"/>
    <col min="9764" max="9764" width="6.875" style="317" customWidth="1"/>
    <col min="9765" max="9765" width="9" style="317"/>
    <col min="9766" max="9766" width="6.125" style="317" customWidth="1"/>
    <col min="9767" max="9767" width="7.5" style="317" customWidth="1"/>
    <col min="9768" max="9768" width="7.625" style="317" customWidth="1"/>
    <col min="9769" max="9769" width="7.75" style="317" customWidth="1"/>
    <col min="9770" max="9770" width="10.125" style="317" bestFit="1" customWidth="1"/>
    <col min="9771" max="9771" width="12" style="317" customWidth="1"/>
    <col min="9772" max="9772" width="10.25" style="317" bestFit="1" customWidth="1"/>
    <col min="9773" max="9773" width="8.75" style="317" bestFit="1" customWidth="1"/>
    <col min="9774" max="9774" width="7.75" style="317" customWidth="1"/>
    <col min="9775" max="9775" width="9.125" style="317" customWidth="1"/>
    <col min="9776" max="9776" width="9.875" style="317" customWidth="1"/>
    <col min="9777" max="9777" width="7.75" style="317" customWidth="1"/>
    <col min="9778" max="9778" width="9.375" style="317" customWidth="1"/>
    <col min="9779" max="9779" width="9" style="317"/>
    <col min="9780" max="9780" width="5.875" style="317" customWidth="1"/>
    <col min="9781" max="9781" width="7.125" style="317" customWidth="1"/>
    <col min="9782" max="9782" width="8.125" style="317" customWidth="1"/>
    <col min="9783" max="9783" width="10.25" style="317" customWidth="1"/>
    <col min="9784" max="10004" width="9" style="317"/>
    <col min="10005" max="10005" width="36.875" style="317" bestFit="1" customWidth="1"/>
    <col min="10006" max="10006" width="7.125" style="317" customWidth="1"/>
    <col min="10007" max="10007" width="6" style="317" customWidth="1"/>
    <col min="10008" max="10008" width="5.75" style="317" customWidth="1"/>
    <col min="10009" max="10009" width="10.5" style="317" customWidth="1"/>
    <col min="10010" max="10010" width="7.5" style="317" customWidth="1"/>
    <col min="10011" max="10011" width="6.375" style="317" customWidth="1"/>
    <col min="10012" max="10012" width="6.5" style="317" customWidth="1"/>
    <col min="10013" max="10013" width="6.375" style="317" customWidth="1"/>
    <col min="10014" max="10014" width="7.875" style="317" customWidth="1"/>
    <col min="10015" max="10015" width="7.75" style="317" customWidth="1"/>
    <col min="10016" max="10019" width="6.5" style="317" customWidth="1"/>
    <col min="10020" max="10020" width="6.875" style="317" customWidth="1"/>
    <col min="10021" max="10021" width="9" style="317"/>
    <col min="10022" max="10022" width="6.125" style="317" customWidth="1"/>
    <col min="10023" max="10023" width="7.5" style="317" customWidth="1"/>
    <col min="10024" max="10024" width="7.625" style="317" customWidth="1"/>
    <col min="10025" max="10025" width="7.75" style="317" customWidth="1"/>
    <col min="10026" max="10026" width="10.125" style="317" bestFit="1" customWidth="1"/>
    <col min="10027" max="10027" width="12" style="317" customWidth="1"/>
    <col min="10028" max="10028" width="10.25" style="317" bestFit="1" customWidth="1"/>
    <col min="10029" max="10029" width="8.75" style="317" bestFit="1" customWidth="1"/>
    <col min="10030" max="10030" width="7.75" style="317" customWidth="1"/>
    <col min="10031" max="10031" width="9.125" style="317" customWidth="1"/>
    <col min="10032" max="10032" width="9.875" style="317" customWidth="1"/>
    <col min="10033" max="10033" width="7.75" style="317" customWidth="1"/>
    <col min="10034" max="10034" width="9.375" style="317" customWidth="1"/>
    <col min="10035" max="10035" width="9" style="317"/>
    <col min="10036" max="10036" width="5.875" style="317" customWidth="1"/>
    <col min="10037" max="10037" width="7.125" style="317" customWidth="1"/>
    <col min="10038" max="10038" width="8.125" style="317" customWidth="1"/>
    <col min="10039" max="10039" width="10.25" style="317" customWidth="1"/>
    <col min="10040" max="10260" width="9" style="317"/>
    <col min="10261" max="10261" width="36.875" style="317" bestFit="1" customWidth="1"/>
    <col min="10262" max="10262" width="7.125" style="317" customWidth="1"/>
    <col min="10263" max="10263" width="6" style="317" customWidth="1"/>
    <col min="10264" max="10264" width="5.75" style="317" customWidth="1"/>
    <col min="10265" max="10265" width="10.5" style="317" customWidth="1"/>
    <col min="10266" max="10266" width="7.5" style="317" customWidth="1"/>
    <col min="10267" max="10267" width="6.375" style="317" customWidth="1"/>
    <col min="10268" max="10268" width="6.5" style="317" customWidth="1"/>
    <col min="10269" max="10269" width="6.375" style="317" customWidth="1"/>
    <col min="10270" max="10270" width="7.875" style="317" customWidth="1"/>
    <col min="10271" max="10271" width="7.75" style="317" customWidth="1"/>
    <col min="10272" max="10275" width="6.5" style="317" customWidth="1"/>
    <col min="10276" max="10276" width="6.875" style="317" customWidth="1"/>
    <col min="10277" max="10277" width="9" style="317"/>
    <col min="10278" max="10278" width="6.125" style="317" customWidth="1"/>
    <col min="10279" max="10279" width="7.5" style="317" customWidth="1"/>
    <col min="10280" max="10280" width="7.625" style="317" customWidth="1"/>
    <col min="10281" max="10281" width="7.75" style="317" customWidth="1"/>
    <col min="10282" max="10282" width="10.125" style="317" bestFit="1" customWidth="1"/>
    <col min="10283" max="10283" width="12" style="317" customWidth="1"/>
    <col min="10284" max="10284" width="10.25" style="317" bestFit="1" customWidth="1"/>
    <col min="10285" max="10285" width="8.75" style="317" bestFit="1" customWidth="1"/>
    <col min="10286" max="10286" width="7.75" style="317" customWidth="1"/>
    <col min="10287" max="10287" width="9.125" style="317" customWidth="1"/>
    <col min="10288" max="10288" width="9.875" style="317" customWidth="1"/>
    <col min="10289" max="10289" width="7.75" style="317" customWidth="1"/>
    <col min="10290" max="10290" width="9.375" style="317" customWidth="1"/>
    <col min="10291" max="10291" width="9" style="317"/>
    <col min="10292" max="10292" width="5.875" style="317" customWidth="1"/>
    <col min="10293" max="10293" width="7.125" style="317" customWidth="1"/>
    <col min="10294" max="10294" width="8.125" style="317" customWidth="1"/>
    <col min="10295" max="10295" width="10.25" style="317" customWidth="1"/>
    <col min="10296" max="10516" width="9" style="317"/>
    <col min="10517" max="10517" width="36.875" style="317" bestFit="1" customWidth="1"/>
    <col min="10518" max="10518" width="7.125" style="317" customWidth="1"/>
    <col min="10519" max="10519" width="6" style="317" customWidth="1"/>
    <col min="10520" max="10520" width="5.75" style="317" customWidth="1"/>
    <col min="10521" max="10521" width="10.5" style="317" customWidth="1"/>
    <col min="10522" max="10522" width="7.5" style="317" customWidth="1"/>
    <col min="10523" max="10523" width="6.375" style="317" customWidth="1"/>
    <col min="10524" max="10524" width="6.5" style="317" customWidth="1"/>
    <col min="10525" max="10525" width="6.375" style="317" customWidth="1"/>
    <col min="10526" max="10526" width="7.875" style="317" customWidth="1"/>
    <col min="10527" max="10527" width="7.75" style="317" customWidth="1"/>
    <col min="10528" max="10531" width="6.5" style="317" customWidth="1"/>
    <col min="10532" max="10532" width="6.875" style="317" customWidth="1"/>
    <col min="10533" max="10533" width="9" style="317"/>
    <col min="10534" max="10534" width="6.125" style="317" customWidth="1"/>
    <col min="10535" max="10535" width="7.5" style="317" customWidth="1"/>
    <col min="10536" max="10536" width="7.625" style="317" customWidth="1"/>
    <col min="10537" max="10537" width="7.75" style="317" customWidth="1"/>
    <col min="10538" max="10538" width="10.125" style="317" bestFit="1" customWidth="1"/>
    <col min="10539" max="10539" width="12" style="317" customWidth="1"/>
    <col min="10540" max="10540" width="10.25" style="317" bestFit="1" customWidth="1"/>
    <col min="10541" max="10541" width="8.75" style="317" bestFit="1" customWidth="1"/>
    <col min="10542" max="10542" width="7.75" style="317" customWidth="1"/>
    <col min="10543" max="10543" width="9.125" style="317" customWidth="1"/>
    <col min="10544" max="10544" width="9.875" style="317" customWidth="1"/>
    <col min="10545" max="10545" width="7.75" style="317" customWidth="1"/>
    <col min="10546" max="10546" width="9.375" style="317" customWidth="1"/>
    <col min="10547" max="10547" width="9" style="317"/>
    <col min="10548" max="10548" width="5.875" style="317" customWidth="1"/>
    <col min="10549" max="10549" width="7.125" style="317" customWidth="1"/>
    <col min="10550" max="10550" width="8.125" style="317" customWidth="1"/>
    <col min="10551" max="10551" width="10.25" style="317" customWidth="1"/>
    <col min="10552" max="10772" width="9" style="317"/>
    <col min="10773" max="10773" width="36.875" style="317" bestFit="1" customWidth="1"/>
    <col min="10774" max="10774" width="7.125" style="317" customWidth="1"/>
    <col min="10775" max="10775" width="6" style="317" customWidth="1"/>
    <col min="10776" max="10776" width="5.75" style="317" customWidth="1"/>
    <col min="10777" max="10777" width="10.5" style="317" customWidth="1"/>
    <col min="10778" max="10778" width="7.5" style="317" customWidth="1"/>
    <col min="10779" max="10779" width="6.375" style="317" customWidth="1"/>
    <col min="10780" max="10780" width="6.5" style="317" customWidth="1"/>
    <col min="10781" max="10781" width="6.375" style="317" customWidth="1"/>
    <col min="10782" max="10782" width="7.875" style="317" customWidth="1"/>
    <col min="10783" max="10783" width="7.75" style="317" customWidth="1"/>
    <col min="10784" max="10787" width="6.5" style="317" customWidth="1"/>
    <col min="10788" max="10788" width="6.875" style="317" customWidth="1"/>
    <col min="10789" max="10789" width="9" style="317"/>
    <col min="10790" max="10790" width="6.125" style="317" customWidth="1"/>
    <col min="10791" max="10791" width="7.5" style="317" customWidth="1"/>
    <col min="10792" max="10792" width="7.625" style="317" customWidth="1"/>
    <col min="10793" max="10793" width="7.75" style="317" customWidth="1"/>
    <col min="10794" max="10794" width="10.125" style="317" bestFit="1" customWidth="1"/>
    <col min="10795" max="10795" width="12" style="317" customWidth="1"/>
    <col min="10796" max="10796" width="10.25" style="317" bestFit="1" customWidth="1"/>
    <col min="10797" max="10797" width="8.75" style="317" bestFit="1" customWidth="1"/>
    <col min="10798" max="10798" width="7.75" style="317" customWidth="1"/>
    <col min="10799" max="10799" width="9.125" style="317" customWidth="1"/>
    <col min="10800" max="10800" width="9.875" style="317" customWidth="1"/>
    <col min="10801" max="10801" width="7.75" style="317" customWidth="1"/>
    <col min="10802" max="10802" width="9.375" style="317" customWidth="1"/>
    <col min="10803" max="10803" width="9" style="317"/>
    <col min="10804" max="10804" width="5.875" style="317" customWidth="1"/>
    <col min="10805" max="10805" width="7.125" style="317" customWidth="1"/>
    <col min="10806" max="10806" width="8.125" style="317" customWidth="1"/>
    <col min="10807" max="10807" width="10.25" style="317" customWidth="1"/>
    <col min="10808" max="11028" width="9" style="317"/>
    <col min="11029" max="11029" width="36.875" style="317" bestFit="1" customWidth="1"/>
    <col min="11030" max="11030" width="7.125" style="317" customWidth="1"/>
    <col min="11031" max="11031" width="6" style="317" customWidth="1"/>
    <col min="11032" max="11032" width="5.75" style="317" customWidth="1"/>
    <col min="11033" max="11033" width="10.5" style="317" customWidth="1"/>
    <col min="11034" max="11034" width="7.5" style="317" customWidth="1"/>
    <col min="11035" max="11035" width="6.375" style="317" customWidth="1"/>
    <col min="11036" max="11036" width="6.5" style="317" customWidth="1"/>
    <col min="11037" max="11037" width="6.375" style="317" customWidth="1"/>
    <col min="11038" max="11038" width="7.875" style="317" customWidth="1"/>
    <col min="11039" max="11039" width="7.75" style="317" customWidth="1"/>
    <col min="11040" max="11043" width="6.5" style="317" customWidth="1"/>
    <col min="11044" max="11044" width="6.875" style="317" customWidth="1"/>
    <col min="11045" max="11045" width="9" style="317"/>
    <col min="11046" max="11046" width="6.125" style="317" customWidth="1"/>
    <col min="11047" max="11047" width="7.5" style="317" customWidth="1"/>
    <col min="11048" max="11048" width="7.625" style="317" customWidth="1"/>
    <col min="11049" max="11049" width="7.75" style="317" customWidth="1"/>
    <col min="11050" max="11050" width="10.125" style="317" bestFit="1" customWidth="1"/>
    <col min="11051" max="11051" width="12" style="317" customWidth="1"/>
    <col min="11052" max="11052" width="10.25" style="317" bestFit="1" customWidth="1"/>
    <col min="11053" max="11053" width="8.75" style="317" bestFit="1" customWidth="1"/>
    <col min="11054" max="11054" width="7.75" style="317" customWidth="1"/>
    <col min="11055" max="11055" width="9.125" style="317" customWidth="1"/>
    <col min="11056" max="11056" width="9.875" style="317" customWidth="1"/>
    <col min="11057" max="11057" width="7.75" style="317" customWidth="1"/>
    <col min="11058" max="11058" width="9.375" style="317" customWidth="1"/>
    <col min="11059" max="11059" width="9" style="317"/>
    <col min="11060" max="11060" width="5.875" style="317" customWidth="1"/>
    <col min="11061" max="11061" width="7.125" style="317" customWidth="1"/>
    <col min="11062" max="11062" width="8.125" style="317" customWidth="1"/>
    <col min="11063" max="11063" width="10.25" style="317" customWidth="1"/>
    <col min="11064" max="11284" width="9" style="317"/>
    <col min="11285" max="11285" width="36.875" style="317" bestFit="1" customWidth="1"/>
    <col min="11286" max="11286" width="7.125" style="317" customWidth="1"/>
    <col min="11287" max="11287" width="6" style="317" customWidth="1"/>
    <col min="11288" max="11288" width="5.75" style="317" customWidth="1"/>
    <col min="11289" max="11289" width="10.5" style="317" customWidth="1"/>
    <col min="11290" max="11290" width="7.5" style="317" customWidth="1"/>
    <col min="11291" max="11291" width="6.375" style="317" customWidth="1"/>
    <col min="11292" max="11292" width="6.5" style="317" customWidth="1"/>
    <col min="11293" max="11293" width="6.375" style="317" customWidth="1"/>
    <col min="11294" max="11294" width="7.875" style="317" customWidth="1"/>
    <col min="11295" max="11295" width="7.75" style="317" customWidth="1"/>
    <col min="11296" max="11299" width="6.5" style="317" customWidth="1"/>
    <col min="11300" max="11300" width="6.875" style="317" customWidth="1"/>
    <col min="11301" max="11301" width="9" style="317"/>
    <col min="11302" max="11302" width="6.125" style="317" customWidth="1"/>
    <col min="11303" max="11303" width="7.5" style="317" customWidth="1"/>
    <col min="11304" max="11304" width="7.625" style="317" customWidth="1"/>
    <col min="11305" max="11305" width="7.75" style="317" customWidth="1"/>
    <col min="11306" max="11306" width="10.125" style="317" bestFit="1" customWidth="1"/>
    <col min="11307" max="11307" width="12" style="317" customWidth="1"/>
    <col min="11308" max="11308" width="10.25" style="317" bestFit="1" customWidth="1"/>
    <col min="11309" max="11309" width="8.75" style="317" bestFit="1" customWidth="1"/>
    <col min="11310" max="11310" width="7.75" style="317" customWidth="1"/>
    <col min="11311" max="11311" width="9.125" style="317" customWidth="1"/>
    <col min="11312" max="11312" width="9.875" style="317" customWidth="1"/>
    <col min="11313" max="11313" width="7.75" style="317" customWidth="1"/>
    <col min="11314" max="11314" width="9.375" style="317" customWidth="1"/>
    <col min="11315" max="11315" width="9" style="317"/>
    <col min="11316" max="11316" width="5.875" style="317" customWidth="1"/>
    <col min="11317" max="11317" width="7.125" style="317" customWidth="1"/>
    <col min="11318" max="11318" width="8.125" style="317" customWidth="1"/>
    <col min="11319" max="11319" width="10.25" style="317" customWidth="1"/>
    <col min="11320" max="11540" width="9" style="317"/>
    <col min="11541" max="11541" width="36.875" style="317" bestFit="1" customWidth="1"/>
    <col min="11542" max="11542" width="7.125" style="317" customWidth="1"/>
    <col min="11543" max="11543" width="6" style="317" customWidth="1"/>
    <col min="11544" max="11544" width="5.75" style="317" customWidth="1"/>
    <col min="11545" max="11545" width="10.5" style="317" customWidth="1"/>
    <col min="11546" max="11546" width="7.5" style="317" customWidth="1"/>
    <col min="11547" max="11547" width="6.375" style="317" customWidth="1"/>
    <col min="11548" max="11548" width="6.5" style="317" customWidth="1"/>
    <col min="11549" max="11549" width="6.375" style="317" customWidth="1"/>
    <col min="11550" max="11550" width="7.875" style="317" customWidth="1"/>
    <col min="11551" max="11551" width="7.75" style="317" customWidth="1"/>
    <col min="11552" max="11555" width="6.5" style="317" customWidth="1"/>
    <col min="11556" max="11556" width="6.875" style="317" customWidth="1"/>
    <col min="11557" max="11557" width="9" style="317"/>
    <col min="11558" max="11558" width="6.125" style="317" customWidth="1"/>
    <col min="11559" max="11559" width="7.5" style="317" customWidth="1"/>
    <col min="11560" max="11560" width="7.625" style="317" customWidth="1"/>
    <col min="11561" max="11561" width="7.75" style="317" customWidth="1"/>
    <col min="11562" max="11562" width="10.125" style="317" bestFit="1" customWidth="1"/>
    <col min="11563" max="11563" width="12" style="317" customWidth="1"/>
    <col min="11564" max="11564" width="10.25" style="317" bestFit="1" customWidth="1"/>
    <col min="11565" max="11565" width="8.75" style="317" bestFit="1" customWidth="1"/>
    <col min="11566" max="11566" width="7.75" style="317" customWidth="1"/>
    <col min="11567" max="11567" width="9.125" style="317" customWidth="1"/>
    <col min="11568" max="11568" width="9.875" style="317" customWidth="1"/>
    <col min="11569" max="11569" width="7.75" style="317" customWidth="1"/>
    <col min="11570" max="11570" width="9.375" style="317" customWidth="1"/>
    <col min="11571" max="11571" width="9" style="317"/>
    <col min="11572" max="11572" width="5.875" style="317" customWidth="1"/>
    <col min="11573" max="11573" width="7.125" style="317" customWidth="1"/>
    <col min="11574" max="11574" width="8.125" style="317" customWidth="1"/>
    <col min="11575" max="11575" width="10.25" style="317" customWidth="1"/>
    <col min="11576" max="11796" width="9" style="317"/>
    <col min="11797" max="11797" width="36.875" style="317" bestFit="1" customWidth="1"/>
    <col min="11798" max="11798" width="7.125" style="317" customWidth="1"/>
    <col min="11799" max="11799" width="6" style="317" customWidth="1"/>
    <col min="11800" max="11800" width="5.75" style="317" customWidth="1"/>
    <col min="11801" max="11801" width="10.5" style="317" customWidth="1"/>
    <col min="11802" max="11802" width="7.5" style="317" customWidth="1"/>
    <col min="11803" max="11803" width="6.375" style="317" customWidth="1"/>
    <col min="11804" max="11804" width="6.5" style="317" customWidth="1"/>
    <col min="11805" max="11805" width="6.375" style="317" customWidth="1"/>
    <col min="11806" max="11806" width="7.875" style="317" customWidth="1"/>
    <col min="11807" max="11807" width="7.75" style="317" customWidth="1"/>
    <col min="11808" max="11811" width="6.5" style="317" customWidth="1"/>
    <col min="11812" max="11812" width="6.875" style="317" customWidth="1"/>
    <col min="11813" max="11813" width="9" style="317"/>
    <col min="11814" max="11814" width="6.125" style="317" customWidth="1"/>
    <col min="11815" max="11815" width="7.5" style="317" customWidth="1"/>
    <col min="11816" max="11816" width="7.625" style="317" customWidth="1"/>
    <col min="11817" max="11817" width="7.75" style="317" customWidth="1"/>
    <col min="11818" max="11818" width="10.125" style="317" bestFit="1" customWidth="1"/>
    <col min="11819" max="11819" width="12" style="317" customWidth="1"/>
    <col min="11820" max="11820" width="10.25" style="317" bestFit="1" customWidth="1"/>
    <col min="11821" max="11821" width="8.75" style="317" bestFit="1" customWidth="1"/>
    <col min="11822" max="11822" width="7.75" style="317" customWidth="1"/>
    <col min="11823" max="11823" width="9.125" style="317" customWidth="1"/>
    <col min="11824" max="11824" width="9.875" style="317" customWidth="1"/>
    <col min="11825" max="11825" width="7.75" style="317" customWidth="1"/>
    <col min="11826" max="11826" width="9.375" style="317" customWidth="1"/>
    <col min="11827" max="11827" width="9" style="317"/>
    <col min="11828" max="11828" width="5.875" style="317" customWidth="1"/>
    <col min="11829" max="11829" width="7.125" style="317" customWidth="1"/>
    <col min="11830" max="11830" width="8.125" style="317" customWidth="1"/>
    <col min="11831" max="11831" width="10.25" style="317" customWidth="1"/>
    <col min="11832" max="12052" width="9" style="317"/>
    <col min="12053" max="12053" width="36.875" style="317" bestFit="1" customWidth="1"/>
    <col min="12054" max="12054" width="7.125" style="317" customWidth="1"/>
    <col min="12055" max="12055" width="6" style="317" customWidth="1"/>
    <col min="12056" max="12056" width="5.75" style="317" customWidth="1"/>
    <col min="12057" max="12057" width="10.5" style="317" customWidth="1"/>
    <col min="12058" max="12058" width="7.5" style="317" customWidth="1"/>
    <col min="12059" max="12059" width="6.375" style="317" customWidth="1"/>
    <col min="12060" max="12060" width="6.5" style="317" customWidth="1"/>
    <col min="12061" max="12061" width="6.375" style="317" customWidth="1"/>
    <col min="12062" max="12062" width="7.875" style="317" customWidth="1"/>
    <col min="12063" max="12063" width="7.75" style="317" customWidth="1"/>
    <col min="12064" max="12067" width="6.5" style="317" customWidth="1"/>
    <col min="12068" max="12068" width="6.875" style="317" customWidth="1"/>
    <col min="12069" max="12069" width="9" style="317"/>
    <col min="12070" max="12070" width="6.125" style="317" customWidth="1"/>
    <col min="12071" max="12071" width="7.5" style="317" customWidth="1"/>
    <col min="12072" max="12072" width="7.625" style="317" customWidth="1"/>
    <col min="12073" max="12073" width="7.75" style="317" customWidth="1"/>
    <col min="12074" max="12074" width="10.125" style="317" bestFit="1" customWidth="1"/>
    <col min="12075" max="12075" width="12" style="317" customWidth="1"/>
    <col min="12076" max="12076" width="10.25" style="317" bestFit="1" customWidth="1"/>
    <col min="12077" max="12077" width="8.75" style="317" bestFit="1" customWidth="1"/>
    <col min="12078" max="12078" width="7.75" style="317" customWidth="1"/>
    <col min="12079" max="12079" width="9.125" style="317" customWidth="1"/>
    <col min="12080" max="12080" width="9.875" style="317" customWidth="1"/>
    <col min="12081" max="12081" width="7.75" style="317" customWidth="1"/>
    <col min="12082" max="12082" width="9.375" style="317" customWidth="1"/>
    <col min="12083" max="12083" width="9" style="317"/>
    <col min="12084" max="12084" width="5.875" style="317" customWidth="1"/>
    <col min="12085" max="12085" width="7.125" style="317" customWidth="1"/>
    <col min="12086" max="12086" width="8.125" style="317" customWidth="1"/>
    <col min="12087" max="12087" width="10.25" style="317" customWidth="1"/>
    <col min="12088" max="12308" width="9" style="317"/>
    <col min="12309" max="12309" width="36.875" style="317" bestFit="1" customWidth="1"/>
    <col min="12310" max="12310" width="7.125" style="317" customWidth="1"/>
    <col min="12311" max="12311" width="6" style="317" customWidth="1"/>
    <col min="12312" max="12312" width="5.75" style="317" customWidth="1"/>
    <col min="12313" max="12313" width="10.5" style="317" customWidth="1"/>
    <col min="12314" max="12314" width="7.5" style="317" customWidth="1"/>
    <col min="12315" max="12315" width="6.375" style="317" customWidth="1"/>
    <col min="12316" max="12316" width="6.5" style="317" customWidth="1"/>
    <col min="12317" max="12317" width="6.375" style="317" customWidth="1"/>
    <col min="12318" max="12318" width="7.875" style="317" customWidth="1"/>
    <col min="12319" max="12319" width="7.75" style="317" customWidth="1"/>
    <col min="12320" max="12323" width="6.5" style="317" customWidth="1"/>
    <col min="12324" max="12324" width="6.875" style="317" customWidth="1"/>
    <col min="12325" max="12325" width="9" style="317"/>
    <col min="12326" max="12326" width="6.125" style="317" customWidth="1"/>
    <col min="12327" max="12327" width="7.5" style="317" customWidth="1"/>
    <col min="12328" max="12328" width="7.625" style="317" customWidth="1"/>
    <col min="12329" max="12329" width="7.75" style="317" customWidth="1"/>
    <col min="12330" max="12330" width="10.125" style="317" bestFit="1" customWidth="1"/>
    <col min="12331" max="12331" width="12" style="317" customWidth="1"/>
    <col min="12332" max="12332" width="10.25" style="317" bestFit="1" customWidth="1"/>
    <col min="12333" max="12333" width="8.75" style="317" bestFit="1" customWidth="1"/>
    <col min="12334" max="12334" width="7.75" style="317" customWidth="1"/>
    <col min="12335" max="12335" width="9.125" style="317" customWidth="1"/>
    <col min="12336" max="12336" width="9.875" style="317" customWidth="1"/>
    <col min="12337" max="12337" width="7.75" style="317" customWidth="1"/>
    <col min="12338" max="12338" width="9.375" style="317" customWidth="1"/>
    <col min="12339" max="12339" width="9" style="317"/>
    <col min="12340" max="12340" width="5.875" style="317" customWidth="1"/>
    <col min="12341" max="12341" width="7.125" style="317" customWidth="1"/>
    <col min="12342" max="12342" width="8.125" style="317" customWidth="1"/>
    <col min="12343" max="12343" width="10.25" style="317" customWidth="1"/>
    <col min="12344" max="12564" width="9" style="317"/>
    <col min="12565" max="12565" width="36.875" style="317" bestFit="1" customWidth="1"/>
    <col min="12566" max="12566" width="7.125" style="317" customWidth="1"/>
    <col min="12567" max="12567" width="6" style="317" customWidth="1"/>
    <col min="12568" max="12568" width="5.75" style="317" customWidth="1"/>
    <col min="12569" max="12569" width="10.5" style="317" customWidth="1"/>
    <col min="12570" max="12570" width="7.5" style="317" customWidth="1"/>
    <col min="12571" max="12571" width="6.375" style="317" customWidth="1"/>
    <col min="12572" max="12572" width="6.5" style="317" customWidth="1"/>
    <col min="12573" max="12573" width="6.375" style="317" customWidth="1"/>
    <col min="12574" max="12574" width="7.875" style="317" customWidth="1"/>
    <col min="12575" max="12575" width="7.75" style="317" customWidth="1"/>
    <col min="12576" max="12579" width="6.5" style="317" customWidth="1"/>
    <col min="12580" max="12580" width="6.875" style="317" customWidth="1"/>
    <col min="12581" max="12581" width="9" style="317"/>
    <col min="12582" max="12582" width="6.125" style="317" customWidth="1"/>
    <col min="12583" max="12583" width="7.5" style="317" customWidth="1"/>
    <col min="12584" max="12584" width="7.625" style="317" customWidth="1"/>
    <col min="12585" max="12585" width="7.75" style="317" customWidth="1"/>
    <col min="12586" max="12586" width="10.125" style="317" bestFit="1" customWidth="1"/>
    <col min="12587" max="12587" width="12" style="317" customWidth="1"/>
    <col min="12588" max="12588" width="10.25" style="317" bestFit="1" customWidth="1"/>
    <col min="12589" max="12589" width="8.75" style="317" bestFit="1" customWidth="1"/>
    <col min="12590" max="12590" width="7.75" style="317" customWidth="1"/>
    <col min="12591" max="12591" width="9.125" style="317" customWidth="1"/>
    <col min="12592" max="12592" width="9.875" style="317" customWidth="1"/>
    <col min="12593" max="12593" width="7.75" style="317" customWidth="1"/>
    <col min="12594" max="12594" width="9.375" style="317" customWidth="1"/>
    <col min="12595" max="12595" width="9" style="317"/>
    <col min="12596" max="12596" width="5.875" style="317" customWidth="1"/>
    <col min="12597" max="12597" width="7.125" style="317" customWidth="1"/>
    <col min="12598" max="12598" width="8.125" style="317" customWidth="1"/>
    <col min="12599" max="12599" width="10.25" style="317" customWidth="1"/>
    <col min="12600" max="12820" width="9" style="317"/>
    <col min="12821" max="12821" width="36.875" style="317" bestFit="1" customWidth="1"/>
    <col min="12822" max="12822" width="7.125" style="317" customWidth="1"/>
    <col min="12823" max="12823" width="6" style="317" customWidth="1"/>
    <col min="12824" max="12824" width="5.75" style="317" customWidth="1"/>
    <col min="12825" max="12825" width="10.5" style="317" customWidth="1"/>
    <col min="12826" max="12826" width="7.5" style="317" customWidth="1"/>
    <col min="12827" max="12827" width="6.375" style="317" customWidth="1"/>
    <col min="12828" max="12828" width="6.5" style="317" customWidth="1"/>
    <col min="12829" max="12829" width="6.375" style="317" customWidth="1"/>
    <col min="12830" max="12830" width="7.875" style="317" customWidth="1"/>
    <col min="12831" max="12831" width="7.75" style="317" customWidth="1"/>
    <col min="12832" max="12835" width="6.5" style="317" customWidth="1"/>
    <col min="12836" max="12836" width="6.875" style="317" customWidth="1"/>
    <col min="12837" max="12837" width="9" style="317"/>
    <col min="12838" max="12838" width="6.125" style="317" customWidth="1"/>
    <col min="12839" max="12839" width="7.5" style="317" customWidth="1"/>
    <col min="12840" max="12840" width="7.625" style="317" customWidth="1"/>
    <col min="12841" max="12841" width="7.75" style="317" customWidth="1"/>
    <col min="12842" max="12842" width="10.125" style="317" bestFit="1" customWidth="1"/>
    <col min="12843" max="12843" width="12" style="317" customWidth="1"/>
    <col min="12844" max="12844" width="10.25" style="317" bestFit="1" customWidth="1"/>
    <col min="12845" max="12845" width="8.75" style="317" bestFit="1" customWidth="1"/>
    <col min="12846" max="12846" width="7.75" style="317" customWidth="1"/>
    <col min="12847" max="12847" width="9.125" style="317" customWidth="1"/>
    <col min="12848" max="12848" width="9.875" style="317" customWidth="1"/>
    <col min="12849" max="12849" width="7.75" style="317" customWidth="1"/>
    <col min="12850" max="12850" width="9.375" style="317" customWidth="1"/>
    <col min="12851" max="12851" width="9" style="317"/>
    <col min="12852" max="12852" width="5.875" style="317" customWidth="1"/>
    <col min="12853" max="12853" width="7.125" style="317" customWidth="1"/>
    <col min="12854" max="12854" width="8.125" style="317" customWidth="1"/>
    <col min="12855" max="12855" width="10.25" style="317" customWidth="1"/>
    <col min="12856" max="13076" width="9" style="317"/>
    <col min="13077" max="13077" width="36.875" style="317" bestFit="1" customWidth="1"/>
    <col min="13078" max="13078" width="7.125" style="317" customWidth="1"/>
    <col min="13079" max="13079" width="6" style="317" customWidth="1"/>
    <col min="13080" max="13080" width="5.75" style="317" customWidth="1"/>
    <col min="13081" max="13081" width="10.5" style="317" customWidth="1"/>
    <col min="13082" max="13082" width="7.5" style="317" customWidth="1"/>
    <col min="13083" max="13083" width="6.375" style="317" customWidth="1"/>
    <col min="13084" max="13084" width="6.5" style="317" customWidth="1"/>
    <col min="13085" max="13085" width="6.375" style="317" customWidth="1"/>
    <col min="13086" max="13086" width="7.875" style="317" customWidth="1"/>
    <col min="13087" max="13087" width="7.75" style="317" customWidth="1"/>
    <col min="13088" max="13091" width="6.5" style="317" customWidth="1"/>
    <col min="13092" max="13092" width="6.875" style="317" customWidth="1"/>
    <col min="13093" max="13093" width="9" style="317"/>
    <col min="13094" max="13094" width="6.125" style="317" customWidth="1"/>
    <col min="13095" max="13095" width="7.5" style="317" customWidth="1"/>
    <col min="13096" max="13096" width="7.625" style="317" customWidth="1"/>
    <col min="13097" max="13097" width="7.75" style="317" customWidth="1"/>
    <col min="13098" max="13098" width="10.125" style="317" bestFit="1" customWidth="1"/>
    <col min="13099" max="13099" width="12" style="317" customWidth="1"/>
    <col min="13100" max="13100" width="10.25" style="317" bestFit="1" customWidth="1"/>
    <col min="13101" max="13101" width="8.75" style="317" bestFit="1" customWidth="1"/>
    <col min="13102" max="13102" width="7.75" style="317" customWidth="1"/>
    <col min="13103" max="13103" width="9.125" style="317" customWidth="1"/>
    <col min="13104" max="13104" width="9.875" style="317" customWidth="1"/>
    <col min="13105" max="13105" width="7.75" style="317" customWidth="1"/>
    <col min="13106" max="13106" width="9.375" style="317" customWidth="1"/>
    <col min="13107" max="13107" width="9" style="317"/>
    <col min="13108" max="13108" width="5.875" style="317" customWidth="1"/>
    <col min="13109" max="13109" width="7.125" style="317" customWidth="1"/>
    <col min="13110" max="13110" width="8.125" style="317" customWidth="1"/>
    <col min="13111" max="13111" width="10.25" style="317" customWidth="1"/>
    <col min="13112" max="13332" width="9" style="317"/>
    <col min="13333" max="13333" width="36.875" style="317" bestFit="1" customWidth="1"/>
    <col min="13334" max="13334" width="7.125" style="317" customWidth="1"/>
    <col min="13335" max="13335" width="6" style="317" customWidth="1"/>
    <col min="13336" max="13336" width="5.75" style="317" customWidth="1"/>
    <col min="13337" max="13337" width="10.5" style="317" customWidth="1"/>
    <col min="13338" max="13338" width="7.5" style="317" customWidth="1"/>
    <col min="13339" max="13339" width="6.375" style="317" customWidth="1"/>
    <col min="13340" max="13340" width="6.5" style="317" customWidth="1"/>
    <col min="13341" max="13341" width="6.375" style="317" customWidth="1"/>
    <col min="13342" max="13342" width="7.875" style="317" customWidth="1"/>
    <col min="13343" max="13343" width="7.75" style="317" customWidth="1"/>
    <col min="13344" max="13347" width="6.5" style="317" customWidth="1"/>
    <col min="13348" max="13348" width="6.875" style="317" customWidth="1"/>
    <col min="13349" max="13349" width="9" style="317"/>
    <col min="13350" max="13350" width="6.125" style="317" customWidth="1"/>
    <col min="13351" max="13351" width="7.5" style="317" customWidth="1"/>
    <col min="13352" max="13352" width="7.625" style="317" customWidth="1"/>
    <col min="13353" max="13353" width="7.75" style="317" customWidth="1"/>
    <col min="13354" max="13354" width="10.125" style="317" bestFit="1" customWidth="1"/>
    <col min="13355" max="13355" width="12" style="317" customWidth="1"/>
    <col min="13356" max="13356" width="10.25" style="317" bestFit="1" customWidth="1"/>
    <col min="13357" max="13357" width="8.75" style="317" bestFit="1" customWidth="1"/>
    <col min="13358" max="13358" width="7.75" style="317" customWidth="1"/>
    <col min="13359" max="13359" width="9.125" style="317" customWidth="1"/>
    <col min="13360" max="13360" width="9.875" style="317" customWidth="1"/>
    <col min="13361" max="13361" width="7.75" style="317" customWidth="1"/>
    <col min="13362" max="13362" width="9.375" style="317" customWidth="1"/>
    <col min="13363" max="13363" width="9" style="317"/>
    <col min="13364" max="13364" width="5.875" style="317" customWidth="1"/>
    <col min="13365" max="13365" width="7.125" style="317" customWidth="1"/>
    <col min="13366" max="13366" width="8.125" style="317" customWidth="1"/>
    <col min="13367" max="13367" width="10.25" style="317" customWidth="1"/>
    <col min="13368" max="13588" width="9" style="317"/>
    <col min="13589" max="13589" width="36.875" style="317" bestFit="1" customWidth="1"/>
    <col min="13590" max="13590" width="7.125" style="317" customWidth="1"/>
    <col min="13591" max="13591" width="6" style="317" customWidth="1"/>
    <col min="13592" max="13592" width="5.75" style="317" customWidth="1"/>
    <col min="13593" max="13593" width="10.5" style="317" customWidth="1"/>
    <col min="13594" max="13594" width="7.5" style="317" customWidth="1"/>
    <col min="13595" max="13595" width="6.375" style="317" customWidth="1"/>
    <col min="13596" max="13596" width="6.5" style="317" customWidth="1"/>
    <col min="13597" max="13597" width="6.375" style="317" customWidth="1"/>
    <col min="13598" max="13598" width="7.875" style="317" customWidth="1"/>
    <col min="13599" max="13599" width="7.75" style="317" customWidth="1"/>
    <col min="13600" max="13603" width="6.5" style="317" customWidth="1"/>
    <col min="13604" max="13604" width="6.875" style="317" customWidth="1"/>
    <col min="13605" max="13605" width="9" style="317"/>
    <col min="13606" max="13606" width="6.125" style="317" customWidth="1"/>
    <col min="13607" max="13607" width="7.5" style="317" customWidth="1"/>
    <col min="13608" max="13608" width="7.625" style="317" customWidth="1"/>
    <col min="13609" max="13609" width="7.75" style="317" customWidth="1"/>
    <col min="13610" max="13610" width="10.125" style="317" bestFit="1" customWidth="1"/>
    <col min="13611" max="13611" width="12" style="317" customWidth="1"/>
    <col min="13612" max="13612" width="10.25" style="317" bestFit="1" customWidth="1"/>
    <col min="13613" max="13613" width="8.75" style="317" bestFit="1" customWidth="1"/>
    <col min="13614" max="13614" width="7.75" style="317" customWidth="1"/>
    <col min="13615" max="13615" width="9.125" style="317" customWidth="1"/>
    <col min="13616" max="13616" width="9.875" style="317" customWidth="1"/>
    <col min="13617" max="13617" width="7.75" style="317" customWidth="1"/>
    <col min="13618" max="13618" width="9.375" style="317" customWidth="1"/>
    <col min="13619" max="13619" width="9" style="317"/>
    <col min="13620" max="13620" width="5.875" style="317" customWidth="1"/>
    <col min="13621" max="13621" width="7.125" style="317" customWidth="1"/>
    <col min="13622" max="13622" width="8.125" style="317" customWidth="1"/>
    <col min="13623" max="13623" width="10.25" style="317" customWidth="1"/>
    <col min="13624" max="13844" width="9" style="317"/>
    <col min="13845" max="13845" width="36.875" style="317" bestFit="1" customWidth="1"/>
    <col min="13846" max="13846" width="7.125" style="317" customWidth="1"/>
    <col min="13847" max="13847" width="6" style="317" customWidth="1"/>
    <col min="13848" max="13848" width="5.75" style="317" customWidth="1"/>
    <col min="13849" max="13849" width="10.5" style="317" customWidth="1"/>
    <col min="13850" max="13850" width="7.5" style="317" customWidth="1"/>
    <col min="13851" max="13851" width="6.375" style="317" customWidth="1"/>
    <col min="13852" max="13852" width="6.5" style="317" customWidth="1"/>
    <col min="13853" max="13853" width="6.375" style="317" customWidth="1"/>
    <col min="13854" max="13854" width="7.875" style="317" customWidth="1"/>
    <col min="13855" max="13855" width="7.75" style="317" customWidth="1"/>
    <col min="13856" max="13859" width="6.5" style="317" customWidth="1"/>
    <col min="13860" max="13860" width="6.875" style="317" customWidth="1"/>
    <col min="13861" max="13861" width="9" style="317"/>
    <col min="13862" max="13862" width="6.125" style="317" customWidth="1"/>
    <col min="13863" max="13863" width="7.5" style="317" customWidth="1"/>
    <col min="13864" max="13864" width="7.625" style="317" customWidth="1"/>
    <col min="13865" max="13865" width="7.75" style="317" customWidth="1"/>
    <col min="13866" max="13866" width="10.125" style="317" bestFit="1" customWidth="1"/>
    <col min="13867" max="13867" width="12" style="317" customWidth="1"/>
    <col min="13868" max="13868" width="10.25" style="317" bestFit="1" customWidth="1"/>
    <col min="13869" max="13869" width="8.75" style="317" bestFit="1" customWidth="1"/>
    <col min="13870" max="13870" width="7.75" style="317" customWidth="1"/>
    <col min="13871" max="13871" width="9.125" style="317" customWidth="1"/>
    <col min="13872" max="13872" width="9.875" style="317" customWidth="1"/>
    <col min="13873" max="13873" width="7.75" style="317" customWidth="1"/>
    <col min="13874" max="13874" width="9.375" style="317" customWidth="1"/>
    <col min="13875" max="13875" width="9" style="317"/>
    <col min="13876" max="13876" width="5.875" style="317" customWidth="1"/>
    <col min="13877" max="13877" width="7.125" style="317" customWidth="1"/>
    <col min="13878" max="13878" width="8.125" style="317" customWidth="1"/>
    <col min="13879" max="13879" width="10.25" style="317" customWidth="1"/>
    <col min="13880" max="14100" width="9" style="317"/>
    <col min="14101" max="14101" width="36.875" style="317" bestFit="1" customWidth="1"/>
    <col min="14102" max="14102" width="7.125" style="317" customWidth="1"/>
    <col min="14103" max="14103" width="6" style="317" customWidth="1"/>
    <col min="14104" max="14104" width="5.75" style="317" customWidth="1"/>
    <col min="14105" max="14105" width="10.5" style="317" customWidth="1"/>
    <col min="14106" max="14106" width="7.5" style="317" customWidth="1"/>
    <col min="14107" max="14107" width="6.375" style="317" customWidth="1"/>
    <col min="14108" max="14108" width="6.5" style="317" customWidth="1"/>
    <col min="14109" max="14109" width="6.375" style="317" customWidth="1"/>
    <col min="14110" max="14110" width="7.875" style="317" customWidth="1"/>
    <col min="14111" max="14111" width="7.75" style="317" customWidth="1"/>
    <col min="14112" max="14115" width="6.5" style="317" customWidth="1"/>
    <col min="14116" max="14116" width="6.875" style="317" customWidth="1"/>
    <col min="14117" max="14117" width="9" style="317"/>
    <col min="14118" max="14118" width="6.125" style="317" customWidth="1"/>
    <col min="14119" max="14119" width="7.5" style="317" customWidth="1"/>
    <col min="14120" max="14120" width="7.625" style="317" customWidth="1"/>
    <col min="14121" max="14121" width="7.75" style="317" customWidth="1"/>
    <col min="14122" max="14122" width="10.125" style="317" bestFit="1" customWidth="1"/>
    <col min="14123" max="14123" width="12" style="317" customWidth="1"/>
    <col min="14124" max="14124" width="10.25" style="317" bestFit="1" customWidth="1"/>
    <col min="14125" max="14125" width="8.75" style="317" bestFit="1" customWidth="1"/>
    <col min="14126" max="14126" width="7.75" style="317" customWidth="1"/>
    <col min="14127" max="14127" width="9.125" style="317" customWidth="1"/>
    <col min="14128" max="14128" width="9.875" style="317" customWidth="1"/>
    <col min="14129" max="14129" width="7.75" style="317" customWidth="1"/>
    <col min="14130" max="14130" width="9.375" style="317" customWidth="1"/>
    <col min="14131" max="14131" width="9" style="317"/>
    <col min="14132" max="14132" width="5.875" style="317" customWidth="1"/>
    <col min="14133" max="14133" width="7.125" style="317" customWidth="1"/>
    <col min="14134" max="14134" width="8.125" style="317" customWidth="1"/>
    <col min="14135" max="14135" width="10.25" style="317" customWidth="1"/>
    <col min="14136" max="14356" width="9" style="317"/>
    <col min="14357" max="14357" width="36.875" style="317" bestFit="1" customWidth="1"/>
    <col min="14358" max="14358" width="7.125" style="317" customWidth="1"/>
    <col min="14359" max="14359" width="6" style="317" customWidth="1"/>
    <col min="14360" max="14360" width="5.75" style="317" customWidth="1"/>
    <col min="14361" max="14361" width="10.5" style="317" customWidth="1"/>
    <col min="14362" max="14362" width="7.5" style="317" customWidth="1"/>
    <col min="14363" max="14363" width="6.375" style="317" customWidth="1"/>
    <col min="14364" max="14364" width="6.5" style="317" customWidth="1"/>
    <col min="14365" max="14365" width="6.375" style="317" customWidth="1"/>
    <col min="14366" max="14366" width="7.875" style="317" customWidth="1"/>
    <col min="14367" max="14367" width="7.75" style="317" customWidth="1"/>
    <col min="14368" max="14371" width="6.5" style="317" customWidth="1"/>
    <col min="14372" max="14372" width="6.875" style="317" customWidth="1"/>
    <col min="14373" max="14373" width="9" style="317"/>
    <col min="14374" max="14374" width="6.125" style="317" customWidth="1"/>
    <col min="14375" max="14375" width="7.5" style="317" customWidth="1"/>
    <col min="14376" max="14376" width="7.625" style="317" customWidth="1"/>
    <col min="14377" max="14377" width="7.75" style="317" customWidth="1"/>
    <col min="14378" max="14378" width="10.125" style="317" bestFit="1" customWidth="1"/>
    <col min="14379" max="14379" width="12" style="317" customWidth="1"/>
    <col min="14380" max="14380" width="10.25" style="317" bestFit="1" customWidth="1"/>
    <col min="14381" max="14381" width="8.75" style="317" bestFit="1" customWidth="1"/>
    <col min="14382" max="14382" width="7.75" style="317" customWidth="1"/>
    <col min="14383" max="14383" width="9.125" style="317" customWidth="1"/>
    <col min="14384" max="14384" width="9.875" style="317" customWidth="1"/>
    <col min="14385" max="14385" width="7.75" style="317" customWidth="1"/>
    <col min="14386" max="14386" width="9.375" style="317" customWidth="1"/>
    <col min="14387" max="14387" width="9" style="317"/>
    <col min="14388" max="14388" width="5.875" style="317" customWidth="1"/>
    <col min="14389" max="14389" width="7.125" style="317" customWidth="1"/>
    <col min="14390" max="14390" width="8.125" style="317" customWidth="1"/>
    <col min="14391" max="14391" width="10.25" style="317" customWidth="1"/>
    <col min="14392" max="14612" width="9" style="317"/>
    <col min="14613" max="14613" width="36.875" style="317" bestFit="1" customWidth="1"/>
    <col min="14614" max="14614" width="7.125" style="317" customWidth="1"/>
    <col min="14615" max="14615" width="6" style="317" customWidth="1"/>
    <col min="14616" max="14616" width="5.75" style="317" customWidth="1"/>
    <col min="14617" max="14617" width="10.5" style="317" customWidth="1"/>
    <col min="14618" max="14618" width="7.5" style="317" customWidth="1"/>
    <col min="14619" max="14619" width="6.375" style="317" customWidth="1"/>
    <col min="14620" max="14620" width="6.5" style="317" customWidth="1"/>
    <col min="14621" max="14621" width="6.375" style="317" customWidth="1"/>
    <col min="14622" max="14622" width="7.875" style="317" customWidth="1"/>
    <col min="14623" max="14623" width="7.75" style="317" customWidth="1"/>
    <col min="14624" max="14627" width="6.5" style="317" customWidth="1"/>
    <col min="14628" max="14628" width="6.875" style="317" customWidth="1"/>
    <col min="14629" max="14629" width="9" style="317"/>
    <col min="14630" max="14630" width="6.125" style="317" customWidth="1"/>
    <col min="14631" max="14631" width="7.5" style="317" customWidth="1"/>
    <col min="14632" max="14632" width="7.625" style="317" customWidth="1"/>
    <col min="14633" max="14633" width="7.75" style="317" customWidth="1"/>
    <col min="14634" max="14634" width="10.125" style="317" bestFit="1" customWidth="1"/>
    <col min="14635" max="14635" width="12" style="317" customWidth="1"/>
    <col min="14636" max="14636" width="10.25" style="317" bestFit="1" customWidth="1"/>
    <col min="14637" max="14637" width="8.75" style="317" bestFit="1" customWidth="1"/>
    <col min="14638" max="14638" width="7.75" style="317" customWidth="1"/>
    <col min="14639" max="14639" width="9.125" style="317" customWidth="1"/>
    <col min="14640" max="14640" width="9.875" style="317" customWidth="1"/>
    <col min="14641" max="14641" width="7.75" style="317" customWidth="1"/>
    <col min="14642" max="14642" width="9.375" style="317" customWidth="1"/>
    <col min="14643" max="14643" width="9" style="317"/>
    <col min="14644" max="14644" width="5.875" style="317" customWidth="1"/>
    <col min="14645" max="14645" width="7.125" style="317" customWidth="1"/>
    <col min="14646" max="14646" width="8.125" style="317" customWidth="1"/>
    <col min="14647" max="14647" width="10.25" style="317" customWidth="1"/>
    <col min="14648" max="14868" width="9" style="317"/>
    <col min="14869" max="14869" width="36.875" style="317" bestFit="1" customWidth="1"/>
    <col min="14870" max="14870" width="7.125" style="317" customWidth="1"/>
    <col min="14871" max="14871" width="6" style="317" customWidth="1"/>
    <col min="14872" max="14872" width="5.75" style="317" customWidth="1"/>
    <col min="14873" max="14873" width="10.5" style="317" customWidth="1"/>
    <col min="14874" max="14874" width="7.5" style="317" customWidth="1"/>
    <col min="14875" max="14875" width="6.375" style="317" customWidth="1"/>
    <col min="14876" max="14876" width="6.5" style="317" customWidth="1"/>
    <col min="14877" max="14877" width="6.375" style="317" customWidth="1"/>
    <col min="14878" max="14878" width="7.875" style="317" customWidth="1"/>
    <col min="14879" max="14879" width="7.75" style="317" customWidth="1"/>
    <col min="14880" max="14883" width="6.5" style="317" customWidth="1"/>
    <col min="14884" max="14884" width="6.875" style="317" customWidth="1"/>
    <col min="14885" max="14885" width="9" style="317"/>
    <col min="14886" max="14886" width="6.125" style="317" customWidth="1"/>
    <col min="14887" max="14887" width="7.5" style="317" customWidth="1"/>
    <col min="14888" max="14888" width="7.625" style="317" customWidth="1"/>
    <col min="14889" max="14889" width="7.75" style="317" customWidth="1"/>
    <col min="14890" max="14890" width="10.125" style="317" bestFit="1" customWidth="1"/>
    <col min="14891" max="14891" width="12" style="317" customWidth="1"/>
    <col min="14892" max="14892" width="10.25" style="317" bestFit="1" customWidth="1"/>
    <col min="14893" max="14893" width="8.75" style="317" bestFit="1" customWidth="1"/>
    <col min="14894" max="14894" width="7.75" style="317" customWidth="1"/>
    <col min="14895" max="14895" width="9.125" style="317" customWidth="1"/>
    <col min="14896" max="14896" width="9.875" style="317" customWidth="1"/>
    <col min="14897" max="14897" width="7.75" style="317" customWidth="1"/>
    <col min="14898" max="14898" width="9.375" style="317" customWidth="1"/>
    <col min="14899" max="14899" width="9" style="317"/>
    <col min="14900" max="14900" width="5.875" style="317" customWidth="1"/>
    <col min="14901" max="14901" width="7.125" style="317" customWidth="1"/>
    <col min="14902" max="14902" width="8.125" style="317" customWidth="1"/>
    <col min="14903" max="14903" width="10.25" style="317" customWidth="1"/>
    <col min="14904" max="15124" width="9" style="317"/>
    <col min="15125" max="15125" width="36.875" style="317" bestFit="1" customWidth="1"/>
    <col min="15126" max="15126" width="7.125" style="317" customWidth="1"/>
    <col min="15127" max="15127" width="6" style="317" customWidth="1"/>
    <col min="15128" max="15128" width="5.75" style="317" customWidth="1"/>
    <col min="15129" max="15129" width="10.5" style="317" customWidth="1"/>
    <col min="15130" max="15130" width="7.5" style="317" customWidth="1"/>
    <col min="15131" max="15131" width="6.375" style="317" customWidth="1"/>
    <col min="15132" max="15132" width="6.5" style="317" customWidth="1"/>
    <col min="15133" max="15133" width="6.375" style="317" customWidth="1"/>
    <col min="15134" max="15134" width="7.875" style="317" customWidth="1"/>
    <col min="15135" max="15135" width="7.75" style="317" customWidth="1"/>
    <col min="15136" max="15139" width="6.5" style="317" customWidth="1"/>
    <col min="15140" max="15140" width="6.875" style="317" customWidth="1"/>
    <col min="15141" max="15141" width="9" style="317"/>
    <col min="15142" max="15142" width="6.125" style="317" customWidth="1"/>
    <col min="15143" max="15143" width="7.5" style="317" customWidth="1"/>
    <col min="15144" max="15144" width="7.625" style="317" customWidth="1"/>
    <col min="15145" max="15145" width="7.75" style="317" customWidth="1"/>
    <col min="15146" max="15146" width="10.125" style="317" bestFit="1" customWidth="1"/>
    <col min="15147" max="15147" width="12" style="317" customWidth="1"/>
    <col min="15148" max="15148" width="10.25" style="317" bestFit="1" customWidth="1"/>
    <col min="15149" max="15149" width="8.75" style="317" bestFit="1" customWidth="1"/>
    <col min="15150" max="15150" width="7.75" style="317" customWidth="1"/>
    <col min="15151" max="15151" width="9.125" style="317" customWidth="1"/>
    <col min="15152" max="15152" width="9.875" style="317" customWidth="1"/>
    <col min="15153" max="15153" width="7.75" style="317" customWidth="1"/>
    <col min="15154" max="15154" width="9.375" style="317" customWidth="1"/>
    <col min="15155" max="15155" width="9" style="317"/>
    <col min="15156" max="15156" width="5.875" style="317" customWidth="1"/>
    <col min="15157" max="15157" width="7.125" style="317" customWidth="1"/>
    <col min="15158" max="15158" width="8.125" style="317" customWidth="1"/>
    <col min="15159" max="15159" width="10.25" style="317" customWidth="1"/>
    <col min="15160" max="15380" width="9" style="317"/>
    <col min="15381" max="15381" width="36.875" style="317" bestFit="1" customWidth="1"/>
    <col min="15382" max="15382" width="7.125" style="317" customWidth="1"/>
    <col min="15383" max="15383" width="6" style="317" customWidth="1"/>
    <col min="15384" max="15384" width="5.75" style="317" customWidth="1"/>
    <col min="15385" max="15385" width="10.5" style="317" customWidth="1"/>
    <col min="15386" max="15386" width="7.5" style="317" customWidth="1"/>
    <col min="15387" max="15387" width="6.375" style="317" customWidth="1"/>
    <col min="15388" max="15388" width="6.5" style="317" customWidth="1"/>
    <col min="15389" max="15389" width="6.375" style="317" customWidth="1"/>
    <col min="15390" max="15390" width="7.875" style="317" customWidth="1"/>
    <col min="15391" max="15391" width="7.75" style="317" customWidth="1"/>
    <col min="15392" max="15395" width="6.5" style="317" customWidth="1"/>
    <col min="15396" max="15396" width="6.875" style="317" customWidth="1"/>
    <col min="15397" max="15397" width="9" style="317"/>
    <col min="15398" max="15398" width="6.125" style="317" customWidth="1"/>
    <col min="15399" max="15399" width="7.5" style="317" customWidth="1"/>
    <col min="15400" max="15400" width="7.625" style="317" customWidth="1"/>
    <col min="15401" max="15401" width="7.75" style="317" customWidth="1"/>
    <col min="15402" max="15402" width="10.125" style="317" bestFit="1" customWidth="1"/>
    <col min="15403" max="15403" width="12" style="317" customWidth="1"/>
    <col min="15404" max="15404" width="10.25" style="317" bestFit="1" customWidth="1"/>
    <col min="15405" max="15405" width="8.75" style="317" bestFit="1" customWidth="1"/>
    <col min="15406" max="15406" width="7.75" style="317" customWidth="1"/>
    <col min="15407" max="15407" width="9.125" style="317" customWidth="1"/>
    <col min="15408" max="15408" width="9.875" style="317" customWidth="1"/>
    <col min="15409" max="15409" width="7.75" style="317" customWidth="1"/>
    <col min="15410" max="15410" width="9.375" style="317" customWidth="1"/>
    <col min="15411" max="15411" width="9" style="317"/>
    <col min="15412" max="15412" width="5.875" style="317" customWidth="1"/>
    <col min="15413" max="15413" width="7.125" style="317" customWidth="1"/>
    <col min="15414" max="15414" width="8.125" style="317" customWidth="1"/>
    <col min="15415" max="15415" width="10.25" style="317" customWidth="1"/>
    <col min="15416" max="15636" width="9" style="317"/>
    <col min="15637" max="15637" width="36.875" style="317" bestFit="1" customWidth="1"/>
    <col min="15638" max="15638" width="7.125" style="317" customWidth="1"/>
    <col min="15639" max="15639" width="6" style="317" customWidth="1"/>
    <col min="15640" max="15640" width="5.75" style="317" customWidth="1"/>
    <col min="15641" max="15641" width="10.5" style="317" customWidth="1"/>
    <col min="15642" max="15642" width="7.5" style="317" customWidth="1"/>
    <col min="15643" max="15643" width="6.375" style="317" customWidth="1"/>
    <col min="15644" max="15644" width="6.5" style="317" customWidth="1"/>
    <col min="15645" max="15645" width="6.375" style="317" customWidth="1"/>
    <col min="15646" max="15646" width="7.875" style="317" customWidth="1"/>
    <col min="15647" max="15647" width="7.75" style="317" customWidth="1"/>
    <col min="15648" max="15651" width="6.5" style="317" customWidth="1"/>
    <col min="15652" max="15652" width="6.875" style="317" customWidth="1"/>
    <col min="15653" max="15653" width="9" style="317"/>
    <col min="15654" max="15654" width="6.125" style="317" customWidth="1"/>
    <col min="15655" max="15655" width="7.5" style="317" customWidth="1"/>
    <col min="15656" max="15656" width="7.625" style="317" customWidth="1"/>
    <col min="15657" max="15657" width="7.75" style="317" customWidth="1"/>
    <col min="15658" max="15658" width="10.125" style="317" bestFit="1" customWidth="1"/>
    <col min="15659" max="15659" width="12" style="317" customWidth="1"/>
    <col min="15660" max="15660" width="10.25" style="317" bestFit="1" customWidth="1"/>
    <col min="15661" max="15661" width="8.75" style="317" bestFit="1" customWidth="1"/>
    <col min="15662" max="15662" width="7.75" style="317" customWidth="1"/>
    <col min="15663" max="15663" width="9.125" style="317" customWidth="1"/>
    <col min="15664" max="15664" width="9.875" style="317" customWidth="1"/>
    <col min="15665" max="15665" width="7.75" style="317" customWidth="1"/>
    <col min="15666" max="15666" width="9.375" style="317" customWidth="1"/>
    <col min="15667" max="15667" width="9" style="317"/>
    <col min="15668" max="15668" width="5.875" style="317" customWidth="1"/>
    <col min="15669" max="15669" width="7.125" style="317" customWidth="1"/>
    <col min="15670" max="15670" width="8.125" style="317" customWidth="1"/>
    <col min="15671" max="15671" width="10.25" style="317" customWidth="1"/>
    <col min="15672" max="15892" width="9" style="317"/>
    <col min="15893" max="15893" width="36.875" style="317" bestFit="1" customWidth="1"/>
    <col min="15894" max="15894" width="7.125" style="317" customWidth="1"/>
    <col min="15895" max="15895" width="6" style="317" customWidth="1"/>
    <col min="15896" max="15896" width="5.75" style="317" customWidth="1"/>
    <col min="15897" max="15897" width="10.5" style="317" customWidth="1"/>
    <col min="15898" max="15898" width="7.5" style="317" customWidth="1"/>
    <col min="15899" max="15899" width="6.375" style="317" customWidth="1"/>
    <col min="15900" max="15900" width="6.5" style="317" customWidth="1"/>
    <col min="15901" max="15901" width="6.375" style="317" customWidth="1"/>
    <col min="15902" max="15902" width="7.875" style="317" customWidth="1"/>
    <col min="15903" max="15903" width="7.75" style="317" customWidth="1"/>
    <col min="15904" max="15907" width="6.5" style="317" customWidth="1"/>
    <col min="15908" max="15908" width="6.875" style="317" customWidth="1"/>
    <col min="15909" max="15909" width="9" style="317"/>
    <col min="15910" max="15910" width="6.125" style="317" customWidth="1"/>
    <col min="15911" max="15911" width="7.5" style="317" customWidth="1"/>
    <col min="15912" max="15912" width="7.625" style="317" customWidth="1"/>
    <col min="15913" max="15913" width="7.75" style="317" customWidth="1"/>
    <col min="15914" max="15914" width="10.125" style="317" bestFit="1" customWidth="1"/>
    <col min="15915" max="15915" width="12" style="317" customWidth="1"/>
    <col min="15916" max="15916" width="10.25" style="317" bestFit="1" customWidth="1"/>
    <col min="15917" max="15917" width="8.75" style="317" bestFit="1" customWidth="1"/>
    <col min="15918" max="15918" width="7.75" style="317" customWidth="1"/>
    <col min="15919" max="15919" width="9.125" style="317" customWidth="1"/>
    <col min="15920" max="15920" width="9.875" style="317" customWidth="1"/>
    <col min="15921" max="15921" width="7.75" style="317" customWidth="1"/>
    <col min="15922" max="15922" width="9.375" style="317" customWidth="1"/>
    <col min="15923" max="15923" width="9" style="317"/>
    <col min="15924" max="15924" width="5.875" style="317" customWidth="1"/>
    <col min="15925" max="15925" width="7.125" style="317" customWidth="1"/>
    <col min="15926" max="15926" width="8.125" style="317" customWidth="1"/>
    <col min="15927" max="15927" width="10.25" style="317" customWidth="1"/>
    <col min="15928" max="16148" width="9" style="317"/>
    <col min="16149" max="16149" width="36.875" style="317" bestFit="1" customWidth="1"/>
    <col min="16150" max="16150" width="7.125" style="317" customWidth="1"/>
    <col min="16151" max="16151" width="6" style="317" customWidth="1"/>
    <col min="16152" max="16152" width="5.75" style="317" customWidth="1"/>
    <col min="16153" max="16153" width="10.5" style="317" customWidth="1"/>
    <col min="16154" max="16154" width="7.5" style="317" customWidth="1"/>
    <col min="16155" max="16155" width="6.375" style="317" customWidth="1"/>
    <col min="16156" max="16156" width="6.5" style="317" customWidth="1"/>
    <col min="16157" max="16157" width="6.375" style="317" customWidth="1"/>
    <col min="16158" max="16158" width="7.875" style="317" customWidth="1"/>
    <col min="16159" max="16159" width="7.75" style="317" customWidth="1"/>
    <col min="16160" max="16163" width="6.5" style="317" customWidth="1"/>
    <col min="16164" max="16164" width="6.875" style="317" customWidth="1"/>
    <col min="16165" max="16165" width="9" style="317"/>
    <col min="16166" max="16166" width="6.125" style="317" customWidth="1"/>
    <col min="16167" max="16167" width="7.5" style="317" customWidth="1"/>
    <col min="16168" max="16168" width="7.625" style="317" customWidth="1"/>
    <col min="16169" max="16169" width="7.75" style="317" customWidth="1"/>
    <col min="16170" max="16170" width="10.125" style="317" bestFit="1" customWidth="1"/>
    <col min="16171" max="16171" width="12" style="317" customWidth="1"/>
    <col min="16172" max="16172" width="10.25" style="317" bestFit="1" customWidth="1"/>
    <col min="16173" max="16173" width="8.75" style="317" bestFit="1" customWidth="1"/>
    <col min="16174" max="16174" width="7.75" style="317" customWidth="1"/>
    <col min="16175" max="16175" width="9.125" style="317" customWidth="1"/>
    <col min="16176" max="16176" width="9.875" style="317" customWidth="1"/>
    <col min="16177" max="16177" width="7.75" style="317" customWidth="1"/>
    <col min="16178" max="16178" width="9.375" style="317" customWidth="1"/>
    <col min="16179" max="16179" width="9" style="317"/>
    <col min="16180" max="16180" width="5.875" style="317" customWidth="1"/>
    <col min="16181" max="16181" width="7.125" style="317" customWidth="1"/>
    <col min="16182" max="16182" width="8.125" style="317" customWidth="1"/>
    <col min="16183" max="16183" width="10.25" style="317" customWidth="1"/>
    <col min="16184" max="16384" width="9" style="317"/>
  </cols>
  <sheetData>
    <row r="1" spans="1:102" x14ac:dyDescent="0.2">
      <c r="BC1" s="318" t="s">
        <v>846</v>
      </c>
      <c r="BD1" s="318"/>
    </row>
    <row r="2" spans="1:102" x14ac:dyDescent="0.2">
      <c r="BC2" s="319" t="s">
        <v>0</v>
      </c>
      <c r="BD2" s="319"/>
    </row>
    <row r="3" spans="1:102" x14ac:dyDescent="0.2">
      <c r="BC3" s="319" t="s">
        <v>854</v>
      </c>
      <c r="BD3" s="319"/>
    </row>
    <row r="4" spans="1:102" x14ac:dyDescent="0.2">
      <c r="A4" s="320" t="s">
        <v>845</v>
      </c>
      <c r="B4" s="320"/>
      <c r="C4" s="320"/>
      <c r="D4" s="320"/>
      <c r="E4" s="320"/>
      <c r="F4" s="320"/>
      <c r="G4" s="320"/>
      <c r="H4" s="320"/>
      <c r="I4" s="320"/>
      <c r="J4" s="320"/>
      <c r="K4" s="320"/>
      <c r="L4" s="320"/>
      <c r="M4" s="320"/>
      <c r="N4" s="320"/>
      <c r="O4" s="320"/>
      <c r="P4" s="320"/>
      <c r="Q4" s="320"/>
      <c r="R4" s="320"/>
      <c r="S4" s="320"/>
      <c r="T4" s="320"/>
      <c r="U4" s="320"/>
      <c r="V4" s="320"/>
      <c r="W4" s="320"/>
      <c r="X4" s="320"/>
      <c r="Y4" s="320"/>
      <c r="Z4" s="320"/>
      <c r="AA4" s="320"/>
      <c r="AB4" s="320"/>
      <c r="AC4" s="320"/>
      <c r="AD4" s="320"/>
      <c r="AE4" s="320"/>
      <c r="AF4" s="320"/>
      <c r="AG4" s="320"/>
      <c r="AH4" s="320"/>
      <c r="AI4" s="320"/>
      <c r="AJ4" s="320"/>
      <c r="AK4" s="320"/>
      <c r="AL4" s="320"/>
      <c r="AM4" s="320"/>
      <c r="AN4" s="320"/>
      <c r="AO4" s="320"/>
      <c r="AP4" s="320"/>
      <c r="AQ4" s="320"/>
      <c r="AR4" s="320"/>
      <c r="AS4" s="320"/>
      <c r="AT4" s="320"/>
      <c r="AU4" s="320"/>
      <c r="AV4" s="320"/>
      <c r="AW4" s="320"/>
      <c r="AX4" s="320"/>
      <c r="AY4" s="320"/>
      <c r="AZ4" s="320"/>
      <c r="BA4" s="320"/>
      <c r="BB4" s="320"/>
      <c r="BC4" s="320"/>
      <c r="BD4" s="321"/>
      <c r="BE4" s="322"/>
      <c r="BF4" s="322"/>
      <c r="BG4" s="322"/>
      <c r="BH4" s="322"/>
      <c r="BI4" s="322"/>
      <c r="BJ4" s="322"/>
      <c r="BK4" s="322"/>
      <c r="BL4" s="322"/>
      <c r="BM4" s="322"/>
      <c r="BN4" s="322"/>
      <c r="BO4" s="322"/>
      <c r="BP4" s="322"/>
      <c r="BQ4" s="322"/>
      <c r="BR4" s="322"/>
      <c r="BS4" s="322"/>
      <c r="BT4" s="322"/>
      <c r="BU4" s="322"/>
      <c r="BV4" s="322"/>
      <c r="BW4" s="322"/>
      <c r="BX4" s="322"/>
      <c r="BY4" s="322"/>
      <c r="BZ4" s="322"/>
      <c r="CA4" s="322"/>
      <c r="CB4" s="322"/>
      <c r="CC4" s="322"/>
      <c r="CD4" s="322"/>
      <c r="CE4" s="322"/>
      <c r="CF4" s="322"/>
      <c r="CG4" s="322"/>
      <c r="CH4" s="322"/>
      <c r="CI4" s="322"/>
      <c r="CJ4" s="322"/>
      <c r="CK4" s="322"/>
      <c r="CL4" s="322"/>
      <c r="CM4" s="322"/>
      <c r="CN4" s="322"/>
      <c r="CO4" s="322"/>
      <c r="CP4" s="322"/>
      <c r="CQ4" s="322"/>
      <c r="CR4" s="322"/>
      <c r="CS4" s="322"/>
      <c r="CT4" s="322"/>
      <c r="CU4" s="322"/>
      <c r="CV4" s="322"/>
      <c r="CW4" s="322"/>
      <c r="CX4" s="322"/>
    </row>
    <row r="5" spans="1:102" ht="18.75" customHeight="1" x14ac:dyDescent="0.2">
      <c r="A5" s="323" t="s">
        <v>1160</v>
      </c>
      <c r="B5" s="323"/>
      <c r="C5" s="323"/>
      <c r="D5" s="323"/>
      <c r="E5" s="323"/>
      <c r="F5" s="323"/>
      <c r="G5" s="323"/>
      <c r="H5" s="323"/>
      <c r="I5" s="323"/>
      <c r="J5" s="323"/>
      <c r="K5" s="323"/>
      <c r="L5" s="323"/>
      <c r="M5" s="323"/>
      <c r="N5" s="323"/>
      <c r="O5" s="323"/>
      <c r="P5" s="323"/>
      <c r="Q5" s="323"/>
      <c r="R5" s="323"/>
      <c r="S5" s="323"/>
      <c r="T5" s="323"/>
      <c r="U5" s="323"/>
      <c r="V5" s="323"/>
      <c r="W5" s="323"/>
      <c r="X5" s="323"/>
      <c r="Y5" s="323"/>
      <c r="Z5" s="323"/>
      <c r="AA5" s="323"/>
      <c r="AB5" s="323"/>
      <c r="AC5" s="323"/>
      <c r="AD5" s="323"/>
      <c r="AE5" s="323"/>
      <c r="AF5" s="323"/>
      <c r="AG5" s="323"/>
      <c r="AH5" s="323"/>
      <c r="AI5" s="323"/>
      <c r="AJ5" s="323"/>
      <c r="AK5" s="323"/>
      <c r="AL5" s="323"/>
      <c r="AM5" s="323"/>
      <c r="AN5" s="323"/>
      <c r="AO5" s="323"/>
      <c r="AP5" s="323"/>
      <c r="AQ5" s="323"/>
      <c r="AR5" s="323"/>
      <c r="AS5" s="323"/>
      <c r="AT5" s="323"/>
      <c r="AU5" s="323"/>
      <c r="AV5" s="323"/>
      <c r="AW5" s="323"/>
      <c r="AX5" s="323"/>
      <c r="AY5" s="323"/>
      <c r="AZ5" s="323"/>
      <c r="BA5" s="323"/>
      <c r="BB5" s="323"/>
      <c r="BC5" s="323"/>
      <c r="BD5" s="324"/>
      <c r="BE5" s="325"/>
      <c r="BF5" s="325"/>
      <c r="BG5" s="325"/>
      <c r="BH5" s="325"/>
    </row>
    <row r="6" spans="1:102" ht="18.75" customHeight="1" x14ac:dyDescent="0.2">
      <c r="A6" s="324"/>
      <c r="B6" s="324"/>
      <c r="C6" s="324"/>
      <c r="D6" s="324"/>
      <c r="E6" s="324"/>
      <c r="F6" s="324"/>
      <c r="G6" s="324"/>
      <c r="H6" s="324"/>
      <c r="I6" s="324"/>
      <c r="J6" s="324"/>
      <c r="K6" s="324"/>
      <c r="L6" s="324"/>
      <c r="M6" s="324"/>
      <c r="N6" s="324"/>
      <c r="O6" s="324"/>
      <c r="P6" s="324"/>
      <c r="Q6" s="324"/>
      <c r="R6" s="324"/>
      <c r="S6" s="324"/>
      <c r="T6" s="324"/>
      <c r="U6" s="324"/>
      <c r="V6" s="324"/>
      <c r="W6" s="324"/>
      <c r="X6" s="324"/>
      <c r="Y6" s="324"/>
      <c r="Z6" s="324"/>
      <c r="AA6" s="324"/>
      <c r="AB6" s="324"/>
      <c r="AC6" s="324"/>
      <c r="AD6" s="324"/>
      <c r="AE6" s="324"/>
      <c r="AF6" s="324"/>
      <c r="AG6" s="324"/>
      <c r="AH6" s="324"/>
      <c r="AI6" s="324"/>
      <c r="AJ6" s="324"/>
      <c r="AK6" s="324"/>
      <c r="AL6" s="324"/>
      <c r="AM6" s="324"/>
      <c r="AN6" s="324"/>
      <c r="AO6" s="324"/>
      <c r="AP6" s="324"/>
      <c r="AQ6" s="324"/>
      <c r="AR6" s="324"/>
      <c r="AS6" s="324"/>
      <c r="AT6" s="324"/>
      <c r="AU6" s="324"/>
      <c r="AV6" s="324"/>
      <c r="AW6" s="324"/>
      <c r="AX6" s="324"/>
      <c r="AY6" s="324"/>
      <c r="AZ6" s="324"/>
      <c r="BA6" s="324"/>
      <c r="BB6" s="324"/>
      <c r="BC6" s="324"/>
      <c r="BD6" s="324"/>
      <c r="BE6" s="325"/>
      <c r="BF6" s="325"/>
      <c r="BG6" s="325"/>
      <c r="BH6" s="325"/>
    </row>
    <row r="7" spans="1:102" x14ac:dyDescent="0.2">
      <c r="A7" s="326" t="s">
        <v>916</v>
      </c>
      <c r="B7" s="326"/>
      <c r="C7" s="326"/>
      <c r="D7" s="326"/>
      <c r="E7" s="326"/>
      <c r="F7" s="326"/>
      <c r="G7" s="326"/>
      <c r="H7" s="326"/>
      <c r="I7" s="326"/>
      <c r="J7" s="326"/>
      <c r="K7" s="326"/>
      <c r="L7" s="326"/>
      <c r="M7" s="326"/>
      <c r="N7" s="326"/>
      <c r="O7" s="326"/>
      <c r="P7" s="326"/>
      <c r="Q7" s="326"/>
      <c r="R7" s="326"/>
      <c r="S7" s="326"/>
      <c r="T7" s="326"/>
      <c r="U7" s="326"/>
      <c r="V7" s="326"/>
      <c r="W7" s="326"/>
      <c r="X7" s="326"/>
      <c r="Y7" s="326"/>
      <c r="Z7" s="326"/>
      <c r="AA7" s="326"/>
      <c r="AB7" s="326"/>
      <c r="AC7" s="326"/>
      <c r="AD7" s="326"/>
      <c r="AE7" s="326"/>
      <c r="AF7" s="326"/>
      <c r="AG7" s="326"/>
      <c r="AH7" s="326"/>
      <c r="AI7" s="326"/>
      <c r="AJ7" s="326"/>
      <c r="AK7" s="326"/>
      <c r="AL7" s="326"/>
      <c r="AM7" s="326"/>
      <c r="AN7" s="326"/>
      <c r="AO7" s="326"/>
      <c r="AP7" s="326"/>
      <c r="AQ7" s="326"/>
      <c r="AR7" s="326"/>
      <c r="AS7" s="326"/>
      <c r="AT7" s="326"/>
      <c r="AU7" s="326"/>
      <c r="AV7" s="326"/>
      <c r="AW7" s="326"/>
      <c r="AX7" s="326"/>
      <c r="AY7" s="326"/>
      <c r="AZ7" s="326"/>
      <c r="BA7" s="326"/>
      <c r="BB7" s="326"/>
      <c r="BC7" s="326"/>
      <c r="BD7" s="327"/>
      <c r="BE7" s="328"/>
      <c r="BF7" s="328"/>
      <c r="BG7" s="328"/>
      <c r="BH7" s="328"/>
      <c r="BI7" s="328"/>
      <c r="BJ7" s="328"/>
      <c r="BK7" s="328"/>
      <c r="BL7" s="328"/>
      <c r="BM7" s="328"/>
      <c r="BN7" s="328"/>
      <c r="BO7" s="328"/>
      <c r="BP7" s="328"/>
      <c r="BQ7" s="328"/>
      <c r="BR7" s="328"/>
      <c r="BS7" s="328"/>
      <c r="BT7" s="328"/>
      <c r="BU7" s="328"/>
      <c r="BV7" s="328"/>
      <c r="BW7" s="328"/>
      <c r="BX7" s="328"/>
      <c r="BY7" s="328"/>
      <c r="BZ7" s="328"/>
      <c r="CA7" s="328"/>
      <c r="CB7" s="328"/>
      <c r="CC7" s="328"/>
      <c r="CD7" s="328"/>
      <c r="CE7" s="328"/>
      <c r="CF7" s="328"/>
      <c r="CG7" s="328"/>
      <c r="CH7" s="328"/>
      <c r="CI7" s="328"/>
      <c r="CJ7" s="328"/>
      <c r="CK7" s="328"/>
      <c r="CL7" s="328"/>
      <c r="CM7" s="328"/>
      <c r="CN7" s="328"/>
      <c r="CO7" s="328"/>
      <c r="CP7" s="328"/>
      <c r="CQ7" s="328"/>
      <c r="CR7" s="328"/>
      <c r="CS7" s="328"/>
      <c r="CT7" s="328"/>
      <c r="CU7" s="328"/>
      <c r="CV7" s="328"/>
      <c r="CW7" s="328"/>
      <c r="CX7" s="328"/>
    </row>
    <row r="8" spans="1:102" x14ac:dyDescent="0.2">
      <c r="A8" s="329" t="s">
        <v>104</v>
      </c>
      <c r="B8" s="329"/>
      <c r="C8" s="329"/>
      <c r="D8" s="329"/>
      <c r="E8" s="329"/>
      <c r="F8" s="329"/>
      <c r="G8" s="329"/>
      <c r="H8" s="329"/>
      <c r="I8" s="329"/>
      <c r="J8" s="329"/>
      <c r="K8" s="329"/>
      <c r="L8" s="329"/>
      <c r="M8" s="329"/>
      <c r="N8" s="329"/>
      <c r="O8" s="329"/>
      <c r="P8" s="329"/>
      <c r="Q8" s="329"/>
      <c r="R8" s="329"/>
      <c r="S8" s="329"/>
      <c r="T8" s="329"/>
      <c r="U8" s="329"/>
      <c r="V8" s="329"/>
      <c r="W8" s="329"/>
      <c r="X8" s="329"/>
      <c r="Y8" s="329"/>
      <c r="Z8" s="329"/>
      <c r="AA8" s="329"/>
      <c r="AB8" s="329"/>
      <c r="AC8" s="329"/>
      <c r="AD8" s="329"/>
      <c r="AE8" s="329"/>
      <c r="AF8" s="329"/>
      <c r="AG8" s="329"/>
      <c r="AH8" s="329"/>
      <c r="AI8" s="329"/>
      <c r="AJ8" s="329"/>
      <c r="AK8" s="329"/>
      <c r="AL8" s="329"/>
      <c r="AM8" s="329"/>
      <c r="AN8" s="329"/>
      <c r="AO8" s="329"/>
      <c r="AP8" s="329"/>
      <c r="AQ8" s="329"/>
      <c r="AR8" s="329"/>
      <c r="AS8" s="329"/>
      <c r="AT8" s="329"/>
      <c r="AU8" s="329"/>
      <c r="AV8" s="329"/>
      <c r="AW8" s="329"/>
      <c r="AX8" s="329"/>
      <c r="AY8" s="329"/>
      <c r="AZ8" s="329"/>
      <c r="BA8" s="329"/>
      <c r="BB8" s="329"/>
      <c r="BC8" s="329"/>
      <c r="BD8" s="330"/>
      <c r="BE8" s="331"/>
      <c r="BF8" s="331"/>
      <c r="BG8" s="331"/>
      <c r="BH8" s="331"/>
      <c r="BI8" s="331"/>
      <c r="BJ8" s="331"/>
      <c r="BK8" s="331"/>
      <c r="BL8" s="331"/>
      <c r="BM8" s="331"/>
      <c r="BN8" s="331"/>
      <c r="BO8" s="331"/>
      <c r="BP8" s="331"/>
      <c r="BQ8" s="331"/>
      <c r="BR8" s="331"/>
      <c r="BS8" s="331"/>
      <c r="BT8" s="331"/>
      <c r="BU8" s="331"/>
      <c r="BV8" s="331"/>
      <c r="BW8" s="331"/>
      <c r="BX8" s="331"/>
      <c r="BY8" s="331"/>
      <c r="BZ8" s="331"/>
      <c r="CA8" s="331"/>
      <c r="CB8" s="331"/>
      <c r="CC8" s="331"/>
      <c r="CD8" s="331"/>
      <c r="CE8" s="331"/>
      <c r="CF8" s="331"/>
      <c r="CG8" s="331"/>
      <c r="CH8" s="331"/>
      <c r="CI8" s="331"/>
      <c r="CJ8" s="331"/>
      <c r="CK8" s="331"/>
      <c r="CL8" s="331"/>
      <c r="CM8" s="331"/>
      <c r="CN8" s="331"/>
      <c r="CO8" s="331"/>
      <c r="CP8" s="331"/>
      <c r="CQ8" s="331"/>
      <c r="CR8" s="331"/>
      <c r="CS8" s="331"/>
      <c r="CT8" s="331"/>
      <c r="CU8" s="331"/>
      <c r="CV8" s="331"/>
      <c r="CW8" s="331"/>
      <c r="CX8" s="331"/>
    </row>
    <row r="9" spans="1:102" x14ac:dyDescent="0.2">
      <c r="A9" s="322"/>
      <c r="B9" s="322"/>
      <c r="C9" s="322"/>
      <c r="D9" s="322"/>
      <c r="E9" s="322"/>
      <c r="F9" s="322"/>
      <c r="G9" s="322"/>
      <c r="H9" s="322"/>
      <c r="I9" s="322"/>
      <c r="J9" s="322"/>
      <c r="K9" s="322"/>
      <c r="L9" s="322"/>
      <c r="M9" s="322"/>
      <c r="N9" s="322"/>
      <c r="O9" s="322"/>
      <c r="P9" s="322"/>
      <c r="Q9" s="322"/>
      <c r="R9" s="322"/>
      <c r="S9" s="322"/>
      <c r="T9" s="322"/>
      <c r="U9" s="322"/>
      <c r="V9" s="322"/>
      <c r="W9" s="322"/>
      <c r="X9" s="322"/>
      <c r="Y9" s="322"/>
      <c r="Z9" s="322"/>
      <c r="AA9" s="322"/>
      <c r="AB9" s="322"/>
      <c r="AC9" s="322"/>
      <c r="AD9" s="322"/>
      <c r="AE9" s="322"/>
      <c r="AF9" s="322"/>
      <c r="AG9" s="322"/>
      <c r="AH9" s="322"/>
      <c r="AI9" s="322"/>
      <c r="AJ9" s="322"/>
      <c r="AK9" s="322"/>
      <c r="AL9" s="322"/>
      <c r="AM9" s="322"/>
      <c r="AN9" s="322"/>
      <c r="AO9" s="322"/>
      <c r="AP9" s="322"/>
      <c r="AQ9" s="322"/>
      <c r="AR9" s="322"/>
      <c r="AS9" s="322"/>
      <c r="AT9" s="322"/>
      <c r="AU9" s="322"/>
      <c r="AV9" s="322"/>
      <c r="AW9" s="322"/>
      <c r="AX9" s="322"/>
      <c r="AY9" s="322"/>
      <c r="AZ9" s="322"/>
      <c r="BA9" s="322"/>
      <c r="BB9" s="322"/>
      <c r="BC9" s="322"/>
      <c r="BD9" s="322"/>
      <c r="BE9" s="322"/>
      <c r="BF9" s="322"/>
      <c r="BG9" s="322"/>
      <c r="BH9" s="322"/>
      <c r="BI9" s="322"/>
      <c r="BJ9" s="322"/>
      <c r="BK9" s="322"/>
      <c r="BL9" s="322"/>
      <c r="BM9" s="322"/>
      <c r="BN9" s="322"/>
      <c r="BO9" s="322"/>
      <c r="BP9" s="319"/>
      <c r="BQ9" s="322"/>
      <c r="BR9" s="322"/>
      <c r="BS9" s="322"/>
      <c r="BT9" s="322"/>
      <c r="BU9" s="322"/>
      <c r="BV9" s="322"/>
      <c r="BW9" s="322"/>
      <c r="BX9" s="322"/>
      <c r="BY9" s="322"/>
      <c r="BZ9" s="322"/>
      <c r="CA9" s="322"/>
      <c r="CB9" s="322"/>
      <c r="CC9" s="322"/>
      <c r="CD9" s="322"/>
      <c r="CE9" s="322"/>
      <c r="CF9" s="322"/>
      <c r="CG9" s="322"/>
      <c r="CH9" s="322"/>
      <c r="CI9" s="322"/>
      <c r="CJ9" s="322"/>
      <c r="CK9" s="322"/>
      <c r="CL9" s="322"/>
      <c r="CM9" s="322"/>
      <c r="CN9" s="322"/>
      <c r="CO9" s="322"/>
      <c r="CP9" s="322"/>
      <c r="CQ9" s="322"/>
      <c r="CR9" s="322"/>
      <c r="CS9" s="322"/>
      <c r="CT9" s="322"/>
      <c r="CU9" s="322"/>
      <c r="CV9" s="322"/>
      <c r="CW9" s="322"/>
      <c r="CX9" s="322"/>
    </row>
    <row r="10" spans="1:102" x14ac:dyDescent="0.2">
      <c r="A10" s="320" t="s">
        <v>975</v>
      </c>
      <c r="B10" s="320"/>
      <c r="C10" s="320"/>
      <c r="D10" s="320"/>
      <c r="E10" s="320"/>
      <c r="F10" s="320"/>
      <c r="G10" s="320"/>
      <c r="H10" s="320"/>
      <c r="I10" s="320"/>
      <c r="J10" s="320"/>
      <c r="K10" s="320"/>
      <c r="L10" s="320"/>
      <c r="M10" s="320"/>
      <c r="N10" s="320"/>
      <c r="O10" s="320"/>
      <c r="P10" s="320"/>
      <c r="Q10" s="320"/>
      <c r="R10" s="320"/>
      <c r="S10" s="320"/>
      <c r="T10" s="320"/>
      <c r="U10" s="320"/>
      <c r="V10" s="320"/>
      <c r="W10" s="320"/>
      <c r="X10" s="320"/>
      <c r="Y10" s="320"/>
      <c r="Z10" s="320"/>
      <c r="AA10" s="320"/>
      <c r="AB10" s="320"/>
      <c r="AC10" s="320"/>
      <c r="AD10" s="320"/>
      <c r="AE10" s="320"/>
      <c r="AF10" s="320"/>
      <c r="AG10" s="320"/>
      <c r="AH10" s="320"/>
      <c r="AI10" s="320"/>
      <c r="AJ10" s="320"/>
      <c r="AK10" s="320"/>
      <c r="AL10" s="320"/>
      <c r="AM10" s="320"/>
      <c r="AN10" s="320"/>
      <c r="AO10" s="320"/>
      <c r="AP10" s="320"/>
      <c r="AQ10" s="320"/>
      <c r="AR10" s="320"/>
      <c r="AS10" s="320"/>
      <c r="AT10" s="320"/>
      <c r="AU10" s="320"/>
      <c r="AV10" s="320"/>
      <c r="AW10" s="320"/>
      <c r="AX10" s="320"/>
      <c r="AY10" s="320"/>
      <c r="AZ10" s="320"/>
      <c r="BA10" s="320"/>
      <c r="BB10" s="320"/>
      <c r="BC10" s="320"/>
      <c r="BD10" s="321"/>
      <c r="BE10" s="322"/>
      <c r="BF10" s="322"/>
      <c r="BG10" s="322"/>
      <c r="BH10" s="322"/>
      <c r="BI10" s="322"/>
      <c r="BJ10" s="322"/>
      <c r="BK10" s="322"/>
      <c r="BL10" s="322"/>
      <c r="BM10" s="322"/>
      <c r="BN10" s="322"/>
      <c r="BO10" s="322"/>
      <c r="BP10" s="322"/>
      <c r="BQ10" s="322"/>
      <c r="BR10" s="322"/>
      <c r="BS10" s="322"/>
      <c r="BT10" s="322"/>
      <c r="BU10" s="322"/>
      <c r="BV10" s="322"/>
      <c r="BW10" s="322"/>
      <c r="BX10" s="322"/>
      <c r="BY10" s="322"/>
      <c r="BZ10" s="322"/>
      <c r="CA10" s="322"/>
      <c r="CB10" s="322"/>
      <c r="CC10" s="322"/>
      <c r="CD10" s="322"/>
      <c r="CE10" s="322"/>
      <c r="CF10" s="322"/>
      <c r="CG10" s="322"/>
      <c r="CH10" s="322"/>
      <c r="CI10" s="322"/>
      <c r="CJ10" s="322"/>
      <c r="CK10" s="322"/>
      <c r="CL10" s="322"/>
      <c r="CM10" s="322"/>
      <c r="CN10" s="322"/>
      <c r="CO10" s="322"/>
      <c r="CP10" s="322"/>
      <c r="CQ10" s="322"/>
      <c r="CR10" s="322"/>
      <c r="CS10" s="322"/>
      <c r="CT10" s="322"/>
      <c r="CU10" s="322"/>
      <c r="CV10" s="322"/>
      <c r="CW10" s="322"/>
      <c r="CX10" s="322"/>
    </row>
    <row r="11" spans="1:102" x14ac:dyDescent="0.2">
      <c r="A11" s="321"/>
      <c r="B11" s="321"/>
      <c r="C11" s="321"/>
      <c r="D11" s="321"/>
      <c r="E11" s="321"/>
      <c r="F11" s="321"/>
      <c r="G11" s="321"/>
      <c r="H11" s="321"/>
      <c r="I11" s="321"/>
      <c r="J11" s="321"/>
      <c r="K11" s="321"/>
      <c r="L11" s="321"/>
      <c r="M11" s="321"/>
      <c r="N11" s="321"/>
      <c r="O11" s="321"/>
      <c r="P11" s="321"/>
      <c r="Q11" s="321"/>
      <c r="R11" s="321"/>
      <c r="S11" s="321"/>
      <c r="T11" s="321"/>
      <c r="U11" s="321"/>
      <c r="V11" s="321"/>
      <c r="W11" s="321"/>
      <c r="X11" s="321"/>
      <c r="Y11" s="321"/>
      <c r="Z11" s="321"/>
      <c r="AA11" s="321"/>
      <c r="AB11" s="321"/>
      <c r="AC11" s="321"/>
      <c r="AD11" s="321"/>
      <c r="AE11" s="321"/>
      <c r="AF11" s="321"/>
      <c r="AG11" s="321"/>
      <c r="AH11" s="321"/>
      <c r="AI11" s="321"/>
      <c r="AJ11" s="321"/>
      <c r="AK11" s="321"/>
      <c r="AL11" s="321"/>
      <c r="AM11" s="321"/>
      <c r="AN11" s="321"/>
      <c r="AO11" s="321"/>
      <c r="AP11" s="321"/>
      <c r="AQ11" s="321"/>
      <c r="AR11" s="321"/>
      <c r="AS11" s="321"/>
      <c r="AT11" s="321"/>
      <c r="AU11" s="321"/>
      <c r="AV11" s="321"/>
      <c r="AW11" s="321"/>
      <c r="AX11" s="321"/>
      <c r="AY11" s="321"/>
      <c r="AZ11" s="321"/>
      <c r="BA11" s="321"/>
      <c r="BB11" s="321"/>
      <c r="BC11" s="321"/>
      <c r="BD11" s="321"/>
      <c r="BE11" s="321"/>
      <c r="BF11" s="321"/>
      <c r="BG11" s="321"/>
      <c r="BH11" s="321"/>
      <c r="BI11" s="321"/>
      <c r="BJ11" s="321"/>
      <c r="BK11" s="321"/>
      <c r="BL11" s="321"/>
      <c r="BM11" s="321"/>
      <c r="BN11" s="321"/>
      <c r="BO11" s="321"/>
      <c r="BP11" s="321"/>
      <c r="BQ11" s="321"/>
      <c r="BR11" s="322"/>
      <c r="BS11" s="322"/>
      <c r="BT11" s="322"/>
      <c r="BU11" s="322"/>
      <c r="BV11" s="322"/>
      <c r="BW11" s="322"/>
      <c r="BX11" s="322"/>
      <c r="BY11" s="322"/>
      <c r="BZ11" s="322"/>
      <c r="CA11" s="322"/>
      <c r="CB11" s="322"/>
      <c r="CC11" s="322"/>
      <c r="CD11" s="322"/>
      <c r="CE11" s="322"/>
      <c r="CF11" s="322"/>
      <c r="CG11" s="322"/>
      <c r="CH11" s="322"/>
      <c r="CI11" s="322"/>
      <c r="CJ11" s="322"/>
      <c r="CK11" s="322"/>
      <c r="CL11" s="322"/>
      <c r="CM11" s="322"/>
      <c r="CN11" s="322"/>
      <c r="CO11" s="322"/>
      <c r="CP11" s="322"/>
      <c r="CQ11" s="322"/>
      <c r="CR11" s="322"/>
      <c r="CS11" s="322"/>
      <c r="CT11" s="322"/>
      <c r="CU11" s="322"/>
      <c r="CV11" s="322"/>
      <c r="CW11" s="322"/>
      <c r="CX11" s="322"/>
    </row>
    <row r="12" spans="1:102" x14ac:dyDescent="0.2">
      <c r="A12" s="320" t="s">
        <v>917</v>
      </c>
      <c r="B12" s="320"/>
      <c r="C12" s="320"/>
      <c r="D12" s="320"/>
      <c r="E12" s="320"/>
      <c r="F12" s="320"/>
      <c r="G12" s="320"/>
      <c r="H12" s="320"/>
      <c r="I12" s="320"/>
      <c r="J12" s="320"/>
      <c r="K12" s="320"/>
      <c r="L12" s="320"/>
      <c r="M12" s="320"/>
      <c r="N12" s="320"/>
      <c r="O12" s="320"/>
      <c r="P12" s="320"/>
      <c r="Q12" s="320"/>
      <c r="R12" s="320"/>
      <c r="S12" s="320"/>
      <c r="T12" s="320"/>
      <c r="U12" s="320"/>
      <c r="V12" s="320"/>
      <c r="W12" s="320"/>
      <c r="X12" s="320"/>
      <c r="Y12" s="320"/>
      <c r="Z12" s="320"/>
      <c r="AA12" s="320"/>
      <c r="AB12" s="320"/>
      <c r="AC12" s="320"/>
      <c r="AD12" s="320"/>
      <c r="AE12" s="320"/>
      <c r="AF12" s="320"/>
      <c r="AG12" s="320"/>
      <c r="AH12" s="320"/>
      <c r="AI12" s="320"/>
      <c r="AJ12" s="320"/>
      <c r="AK12" s="320"/>
      <c r="AL12" s="320"/>
      <c r="AM12" s="320"/>
      <c r="AN12" s="320"/>
      <c r="AO12" s="320"/>
      <c r="AP12" s="320"/>
      <c r="AQ12" s="320"/>
      <c r="AR12" s="320"/>
      <c r="AS12" s="320"/>
      <c r="AT12" s="320"/>
      <c r="AU12" s="320"/>
      <c r="AV12" s="320"/>
      <c r="AW12" s="320"/>
      <c r="AX12" s="320"/>
      <c r="AY12" s="320"/>
      <c r="AZ12" s="320"/>
      <c r="BA12" s="320"/>
      <c r="BB12" s="320"/>
      <c r="BC12" s="320"/>
      <c r="BD12" s="321"/>
      <c r="BE12" s="322"/>
      <c r="BF12" s="322"/>
      <c r="BG12" s="322"/>
      <c r="BH12" s="322"/>
      <c r="BI12" s="322"/>
      <c r="BJ12" s="322"/>
      <c r="BK12" s="322"/>
      <c r="BL12" s="322"/>
      <c r="BM12" s="322"/>
      <c r="BN12" s="322"/>
      <c r="BO12" s="322"/>
      <c r="BP12" s="322"/>
      <c r="BQ12" s="322"/>
      <c r="BR12" s="322"/>
      <c r="BS12" s="322"/>
      <c r="BT12" s="322"/>
      <c r="BU12" s="322"/>
      <c r="BV12" s="322"/>
      <c r="BW12" s="322"/>
      <c r="BX12" s="322"/>
      <c r="BY12" s="322"/>
      <c r="BZ12" s="322"/>
      <c r="CA12" s="322"/>
      <c r="CB12" s="322"/>
      <c r="CC12" s="322"/>
      <c r="CD12" s="322"/>
      <c r="CE12" s="322"/>
      <c r="CF12" s="322"/>
      <c r="CG12" s="322"/>
      <c r="CH12" s="322"/>
      <c r="CI12" s="322"/>
      <c r="CJ12" s="322"/>
      <c r="CK12" s="322"/>
      <c r="CL12" s="322"/>
      <c r="CM12" s="322"/>
      <c r="CN12" s="322"/>
      <c r="CO12" s="322"/>
      <c r="CP12" s="322"/>
      <c r="CQ12" s="322"/>
      <c r="CR12" s="322"/>
      <c r="CS12" s="322"/>
      <c r="CT12" s="322"/>
      <c r="CU12" s="322"/>
      <c r="CV12" s="322"/>
      <c r="CW12" s="322"/>
      <c r="CX12" s="322"/>
    </row>
    <row r="13" spans="1:102" x14ac:dyDescent="0.2">
      <c r="A13" s="320" t="s">
        <v>911</v>
      </c>
      <c r="B13" s="320"/>
      <c r="C13" s="320"/>
      <c r="D13" s="320"/>
      <c r="E13" s="320"/>
      <c r="F13" s="320"/>
      <c r="G13" s="320"/>
      <c r="H13" s="320"/>
      <c r="I13" s="320"/>
      <c r="J13" s="320"/>
      <c r="K13" s="320"/>
      <c r="L13" s="320"/>
      <c r="M13" s="320"/>
      <c r="N13" s="320"/>
      <c r="O13" s="320"/>
      <c r="P13" s="320"/>
      <c r="Q13" s="320"/>
      <c r="R13" s="320"/>
      <c r="S13" s="320"/>
      <c r="T13" s="320"/>
      <c r="U13" s="320"/>
      <c r="V13" s="320"/>
      <c r="W13" s="320"/>
      <c r="X13" s="320"/>
      <c r="Y13" s="320"/>
      <c r="Z13" s="320"/>
      <c r="AA13" s="320"/>
      <c r="AB13" s="320"/>
      <c r="AC13" s="320"/>
      <c r="AD13" s="320"/>
      <c r="AE13" s="320"/>
      <c r="AF13" s="320"/>
      <c r="AG13" s="320"/>
      <c r="AH13" s="320"/>
      <c r="AI13" s="320"/>
      <c r="AJ13" s="320"/>
      <c r="AK13" s="320"/>
      <c r="AL13" s="320"/>
      <c r="AM13" s="320"/>
      <c r="AN13" s="320"/>
      <c r="AO13" s="320"/>
      <c r="AP13" s="320"/>
      <c r="AQ13" s="320"/>
      <c r="AR13" s="320"/>
      <c r="AS13" s="320"/>
      <c r="AT13" s="320"/>
      <c r="AU13" s="320"/>
      <c r="AV13" s="320"/>
      <c r="AW13" s="320"/>
      <c r="AX13" s="320"/>
      <c r="AY13" s="320"/>
      <c r="AZ13" s="320"/>
      <c r="BA13" s="320"/>
      <c r="BB13" s="320"/>
      <c r="BC13" s="320"/>
      <c r="BD13" s="321"/>
      <c r="BE13" s="322"/>
      <c r="BF13" s="322"/>
      <c r="BG13" s="322"/>
      <c r="BH13" s="322"/>
      <c r="BI13" s="322"/>
      <c r="BJ13" s="322"/>
      <c r="BK13" s="322"/>
      <c r="BL13" s="322"/>
      <c r="BM13" s="322"/>
      <c r="BN13" s="322"/>
      <c r="BO13" s="322"/>
      <c r="BP13" s="322"/>
      <c r="BQ13" s="322"/>
      <c r="BR13" s="322"/>
      <c r="BS13" s="322"/>
      <c r="BT13" s="322"/>
      <c r="BU13" s="322"/>
      <c r="BV13" s="322"/>
      <c r="BW13" s="322"/>
      <c r="BX13" s="322"/>
      <c r="BY13" s="322"/>
      <c r="BZ13" s="322"/>
      <c r="CA13" s="322"/>
      <c r="CB13" s="322"/>
      <c r="CC13" s="322"/>
      <c r="CD13" s="322"/>
      <c r="CE13" s="322"/>
      <c r="CF13" s="322"/>
      <c r="CG13" s="322"/>
      <c r="CH13" s="322"/>
      <c r="CI13" s="322"/>
      <c r="CJ13" s="322"/>
      <c r="CK13" s="322"/>
      <c r="CL13" s="322"/>
      <c r="CM13" s="322"/>
      <c r="CN13" s="322"/>
      <c r="CO13" s="322"/>
      <c r="CP13" s="322"/>
      <c r="CQ13" s="322"/>
      <c r="CR13" s="322"/>
      <c r="CS13" s="322"/>
      <c r="CT13" s="322"/>
      <c r="CU13" s="322"/>
      <c r="CV13" s="322"/>
      <c r="CW13" s="322"/>
      <c r="CX13" s="322"/>
    </row>
    <row r="14" spans="1:102" x14ac:dyDescent="0.2">
      <c r="A14" s="323"/>
      <c r="B14" s="323"/>
      <c r="C14" s="323"/>
      <c r="D14" s="323"/>
      <c r="E14" s="323"/>
      <c r="F14" s="323"/>
      <c r="G14" s="323"/>
      <c r="H14" s="323"/>
      <c r="I14" s="323"/>
      <c r="J14" s="323"/>
      <c r="K14" s="323"/>
      <c r="L14" s="323"/>
      <c r="M14" s="323"/>
      <c r="N14" s="323"/>
      <c r="O14" s="323"/>
      <c r="P14" s="323"/>
      <c r="Q14" s="323"/>
      <c r="R14" s="323"/>
      <c r="S14" s="323"/>
      <c r="T14" s="323"/>
      <c r="U14" s="323"/>
      <c r="V14" s="323"/>
      <c r="W14" s="323"/>
      <c r="X14" s="323"/>
      <c r="Y14" s="323"/>
      <c r="Z14" s="323"/>
      <c r="AA14" s="323"/>
      <c r="AB14" s="323"/>
      <c r="AC14" s="323"/>
      <c r="AD14" s="323"/>
      <c r="AE14" s="323"/>
      <c r="AF14" s="323"/>
      <c r="AG14" s="323"/>
      <c r="AH14" s="323"/>
      <c r="AI14" s="323"/>
      <c r="AJ14" s="323"/>
      <c r="AK14" s="323"/>
      <c r="AL14" s="323"/>
      <c r="AM14" s="323"/>
      <c r="AN14" s="323"/>
      <c r="AO14" s="323"/>
      <c r="AP14" s="323"/>
      <c r="AQ14" s="323"/>
      <c r="AR14" s="323"/>
      <c r="AS14" s="323"/>
      <c r="AT14" s="323"/>
      <c r="AU14" s="323"/>
      <c r="AV14" s="323"/>
      <c r="AW14" s="323"/>
      <c r="AX14" s="323"/>
      <c r="AY14" s="323"/>
      <c r="AZ14" s="323"/>
      <c r="BA14" s="323"/>
      <c r="BB14" s="323"/>
      <c r="BC14" s="323"/>
      <c r="BD14" s="324"/>
    </row>
    <row r="15" spans="1:102" ht="51.75" customHeight="1" x14ac:dyDescent="0.2">
      <c r="A15" s="332" t="s">
        <v>66</v>
      </c>
      <c r="B15" s="332" t="s">
        <v>20</v>
      </c>
      <c r="C15" s="333" t="s">
        <v>5</v>
      </c>
      <c r="D15" s="332" t="s">
        <v>976</v>
      </c>
      <c r="E15" s="332"/>
      <c r="F15" s="332"/>
      <c r="G15" s="332"/>
      <c r="H15" s="332"/>
      <c r="I15" s="332"/>
      <c r="J15" s="332"/>
      <c r="K15" s="332"/>
      <c r="L15" s="332"/>
      <c r="M15" s="332"/>
      <c r="N15" s="332"/>
      <c r="O15" s="332"/>
      <c r="P15" s="332"/>
      <c r="Q15" s="332"/>
      <c r="R15" s="332"/>
      <c r="S15" s="332"/>
      <c r="T15" s="332"/>
      <c r="U15" s="332"/>
      <c r="V15" s="332"/>
      <c r="W15" s="332"/>
      <c r="X15" s="332"/>
      <c r="Y15" s="332"/>
      <c r="Z15" s="332"/>
      <c r="AA15" s="332"/>
      <c r="AB15" s="332"/>
      <c r="AC15" s="332"/>
      <c r="AD15" s="332" t="s">
        <v>977</v>
      </c>
      <c r="AE15" s="332"/>
      <c r="AF15" s="332"/>
      <c r="AG15" s="332"/>
      <c r="AH15" s="332"/>
      <c r="AI15" s="332"/>
      <c r="AJ15" s="332"/>
      <c r="AK15" s="332"/>
      <c r="AL15" s="332"/>
      <c r="AM15" s="332"/>
      <c r="AN15" s="332"/>
      <c r="AO15" s="332"/>
      <c r="AP15" s="332"/>
      <c r="AQ15" s="332"/>
      <c r="AR15" s="332"/>
      <c r="AS15" s="332"/>
      <c r="AT15" s="332"/>
      <c r="AU15" s="332"/>
      <c r="AV15" s="332"/>
      <c r="AW15" s="332"/>
      <c r="AX15" s="332"/>
      <c r="AY15" s="332"/>
      <c r="AZ15" s="332"/>
      <c r="BA15" s="332"/>
      <c r="BB15" s="332"/>
      <c r="BC15" s="332"/>
      <c r="BD15" s="334"/>
    </row>
    <row r="16" spans="1:102" ht="51.75" customHeight="1" x14ac:dyDescent="0.2">
      <c r="A16" s="332"/>
      <c r="B16" s="332"/>
      <c r="C16" s="335"/>
      <c r="D16" s="336" t="s">
        <v>9</v>
      </c>
      <c r="E16" s="337" t="s">
        <v>10</v>
      </c>
      <c r="F16" s="338"/>
      <c r="G16" s="338"/>
      <c r="H16" s="338"/>
      <c r="I16" s="338"/>
      <c r="J16" s="338"/>
      <c r="K16" s="338"/>
      <c r="L16" s="338"/>
      <c r="M16" s="338"/>
      <c r="N16" s="338"/>
      <c r="O16" s="338"/>
      <c r="P16" s="338"/>
      <c r="Q16" s="338"/>
      <c r="R16" s="338"/>
      <c r="S16" s="338"/>
      <c r="T16" s="338"/>
      <c r="U16" s="338"/>
      <c r="V16" s="338"/>
      <c r="W16" s="338"/>
      <c r="X16" s="338"/>
      <c r="Y16" s="338"/>
      <c r="Z16" s="338"/>
      <c r="AA16" s="338"/>
      <c r="AB16" s="338"/>
      <c r="AC16" s="339"/>
      <c r="AD16" s="336" t="s">
        <v>9</v>
      </c>
      <c r="AE16" s="337" t="s">
        <v>10</v>
      </c>
      <c r="AF16" s="338"/>
      <c r="AG16" s="338"/>
      <c r="AH16" s="338"/>
      <c r="AI16" s="338"/>
      <c r="AJ16" s="338"/>
      <c r="AK16" s="338"/>
      <c r="AL16" s="338"/>
      <c r="AM16" s="338"/>
      <c r="AN16" s="338"/>
      <c r="AO16" s="338"/>
      <c r="AP16" s="338"/>
      <c r="AQ16" s="338"/>
      <c r="AR16" s="338"/>
      <c r="AS16" s="338"/>
      <c r="AT16" s="338"/>
      <c r="AU16" s="338"/>
      <c r="AV16" s="338"/>
      <c r="AW16" s="338"/>
      <c r="AX16" s="338"/>
      <c r="AY16" s="338"/>
      <c r="AZ16" s="338"/>
      <c r="BA16" s="338"/>
      <c r="BB16" s="338"/>
      <c r="BC16" s="339"/>
      <c r="BD16" s="340"/>
    </row>
    <row r="17" spans="1:56" ht="22.5" customHeight="1" x14ac:dyDescent="0.2">
      <c r="A17" s="332"/>
      <c r="B17" s="332"/>
      <c r="C17" s="335"/>
      <c r="D17" s="333" t="s">
        <v>14</v>
      </c>
      <c r="E17" s="337" t="s">
        <v>14</v>
      </c>
      <c r="F17" s="338"/>
      <c r="G17" s="338"/>
      <c r="H17" s="338"/>
      <c r="I17" s="339"/>
      <c r="J17" s="341" t="s">
        <v>74</v>
      </c>
      <c r="K17" s="341"/>
      <c r="L17" s="341"/>
      <c r="M17" s="341"/>
      <c r="N17" s="341"/>
      <c r="O17" s="341" t="s">
        <v>75</v>
      </c>
      <c r="P17" s="341"/>
      <c r="Q17" s="341"/>
      <c r="R17" s="341"/>
      <c r="S17" s="341"/>
      <c r="T17" s="341" t="s">
        <v>77</v>
      </c>
      <c r="U17" s="341"/>
      <c r="V17" s="341"/>
      <c r="W17" s="341"/>
      <c r="X17" s="341"/>
      <c r="Y17" s="342" t="s">
        <v>76</v>
      </c>
      <c r="Z17" s="342"/>
      <c r="AA17" s="342"/>
      <c r="AB17" s="342"/>
      <c r="AC17" s="342"/>
      <c r="AD17" s="333" t="s">
        <v>14</v>
      </c>
      <c r="AE17" s="337" t="s">
        <v>14</v>
      </c>
      <c r="AF17" s="338"/>
      <c r="AG17" s="338"/>
      <c r="AH17" s="338"/>
      <c r="AI17" s="339"/>
      <c r="AJ17" s="341" t="s">
        <v>74</v>
      </c>
      <c r="AK17" s="341"/>
      <c r="AL17" s="341"/>
      <c r="AM17" s="341"/>
      <c r="AN17" s="341"/>
      <c r="AO17" s="341" t="s">
        <v>75</v>
      </c>
      <c r="AP17" s="341"/>
      <c r="AQ17" s="341"/>
      <c r="AR17" s="341"/>
      <c r="AS17" s="341"/>
      <c r="AT17" s="341" t="s">
        <v>77</v>
      </c>
      <c r="AU17" s="341"/>
      <c r="AV17" s="341"/>
      <c r="AW17" s="341"/>
      <c r="AX17" s="341"/>
      <c r="AY17" s="342" t="s">
        <v>76</v>
      </c>
      <c r="AZ17" s="342"/>
      <c r="BA17" s="342"/>
      <c r="BB17" s="342"/>
      <c r="BC17" s="342"/>
      <c r="BD17" s="343"/>
    </row>
    <row r="18" spans="1:56" ht="194.25" customHeight="1" x14ac:dyDescent="0.2">
      <c r="A18" s="332"/>
      <c r="B18" s="332"/>
      <c r="C18" s="344"/>
      <c r="D18" s="344"/>
      <c r="E18" s="345" t="s">
        <v>867</v>
      </c>
      <c r="F18" s="345" t="s">
        <v>109</v>
      </c>
      <c r="G18" s="345" t="s">
        <v>110</v>
      </c>
      <c r="H18" s="345" t="s">
        <v>24</v>
      </c>
      <c r="I18" s="345" t="s">
        <v>111</v>
      </c>
      <c r="J18" s="345" t="s">
        <v>867</v>
      </c>
      <c r="K18" s="345" t="s">
        <v>109</v>
      </c>
      <c r="L18" s="345" t="s">
        <v>110</v>
      </c>
      <c r="M18" s="345" t="s">
        <v>24</v>
      </c>
      <c r="N18" s="345" t="s">
        <v>111</v>
      </c>
      <c r="O18" s="345" t="s">
        <v>867</v>
      </c>
      <c r="P18" s="345" t="s">
        <v>109</v>
      </c>
      <c r="Q18" s="345" t="s">
        <v>110</v>
      </c>
      <c r="R18" s="345" t="s">
        <v>24</v>
      </c>
      <c r="S18" s="345" t="s">
        <v>111</v>
      </c>
      <c r="T18" s="345" t="s">
        <v>867</v>
      </c>
      <c r="U18" s="345" t="s">
        <v>109</v>
      </c>
      <c r="V18" s="345" t="s">
        <v>110</v>
      </c>
      <c r="W18" s="345" t="s">
        <v>24</v>
      </c>
      <c r="X18" s="345" t="s">
        <v>111</v>
      </c>
      <c r="Y18" s="345" t="s">
        <v>867</v>
      </c>
      <c r="Z18" s="345" t="s">
        <v>109</v>
      </c>
      <c r="AA18" s="345" t="s">
        <v>110</v>
      </c>
      <c r="AB18" s="345" t="s">
        <v>24</v>
      </c>
      <c r="AC18" s="345" t="s">
        <v>111</v>
      </c>
      <c r="AD18" s="344"/>
      <c r="AE18" s="345" t="s">
        <v>867</v>
      </c>
      <c r="AF18" s="345" t="s">
        <v>109</v>
      </c>
      <c r="AG18" s="345" t="s">
        <v>110</v>
      </c>
      <c r="AH18" s="345" t="s">
        <v>24</v>
      </c>
      <c r="AI18" s="345" t="s">
        <v>111</v>
      </c>
      <c r="AJ18" s="345" t="s">
        <v>867</v>
      </c>
      <c r="AK18" s="345" t="s">
        <v>109</v>
      </c>
      <c r="AL18" s="345" t="s">
        <v>110</v>
      </c>
      <c r="AM18" s="345" t="s">
        <v>24</v>
      </c>
      <c r="AN18" s="345" t="s">
        <v>111</v>
      </c>
      <c r="AO18" s="345" t="s">
        <v>867</v>
      </c>
      <c r="AP18" s="345" t="s">
        <v>109</v>
      </c>
      <c r="AQ18" s="345" t="s">
        <v>110</v>
      </c>
      <c r="AR18" s="345" t="s">
        <v>24</v>
      </c>
      <c r="AS18" s="345" t="s">
        <v>111</v>
      </c>
      <c r="AT18" s="345" t="s">
        <v>867</v>
      </c>
      <c r="AU18" s="345" t="s">
        <v>109</v>
      </c>
      <c r="AV18" s="345" t="s">
        <v>110</v>
      </c>
      <c r="AW18" s="345" t="s">
        <v>24</v>
      </c>
      <c r="AX18" s="345" t="s">
        <v>111</v>
      </c>
      <c r="AY18" s="345" t="s">
        <v>867</v>
      </c>
      <c r="AZ18" s="345" t="s">
        <v>109</v>
      </c>
      <c r="BA18" s="345" t="s">
        <v>110</v>
      </c>
      <c r="BB18" s="345" t="s">
        <v>24</v>
      </c>
      <c r="BC18" s="345" t="s">
        <v>111</v>
      </c>
      <c r="BD18" s="346"/>
    </row>
    <row r="19" spans="1:56" ht="12.75" x14ac:dyDescent="0.2">
      <c r="A19" s="347">
        <v>1</v>
      </c>
      <c r="B19" s="348">
        <v>2</v>
      </c>
      <c r="C19" s="348">
        <f>B19+1</f>
        <v>3</v>
      </c>
      <c r="D19" s="349">
        <v>4</v>
      </c>
      <c r="E19" s="349" t="s">
        <v>79</v>
      </c>
      <c r="F19" s="349" t="s">
        <v>80</v>
      </c>
      <c r="G19" s="349" t="s">
        <v>81</v>
      </c>
      <c r="H19" s="349" t="s">
        <v>82</v>
      </c>
      <c r="I19" s="349" t="s">
        <v>83</v>
      </c>
      <c r="J19" s="349" t="s">
        <v>84</v>
      </c>
      <c r="K19" s="349" t="s">
        <v>85</v>
      </c>
      <c r="L19" s="349" t="s">
        <v>86</v>
      </c>
      <c r="M19" s="349" t="s">
        <v>87</v>
      </c>
      <c r="N19" s="349" t="s">
        <v>88</v>
      </c>
      <c r="O19" s="349" t="s">
        <v>89</v>
      </c>
      <c r="P19" s="349" t="s">
        <v>90</v>
      </c>
      <c r="Q19" s="349" t="s">
        <v>91</v>
      </c>
      <c r="R19" s="349" t="s">
        <v>92</v>
      </c>
      <c r="S19" s="349" t="s">
        <v>93</v>
      </c>
      <c r="T19" s="349" t="s">
        <v>94</v>
      </c>
      <c r="U19" s="349" t="s">
        <v>95</v>
      </c>
      <c r="V19" s="349" t="s">
        <v>96</v>
      </c>
      <c r="W19" s="349" t="s">
        <v>97</v>
      </c>
      <c r="X19" s="349" t="s">
        <v>98</v>
      </c>
      <c r="Y19" s="349" t="s">
        <v>99</v>
      </c>
      <c r="Z19" s="349" t="s">
        <v>100</v>
      </c>
      <c r="AA19" s="349" t="s">
        <v>101</v>
      </c>
      <c r="AB19" s="349" t="s">
        <v>102</v>
      </c>
      <c r="AC19" s="349" t="s">
        <v>103</v>
      </c>
      <c r="AD19" s="349">
        <v>6</v>
      </c>
      <c r="AE19" s="349" t="s">
        <v>105</v>
      </c>
      <c r="AF19" s="349" t="s">
        <v>106</v>
      </c>
      <c r="AG19" s="349" t="s">
        <v>107</v>
      </c>
      <c r="AH19" s="349" t="s">
        <v>108</v>
      </c>
      <c r="AI19" s="349" t="s">
        <v>192</v>
      </c>
      <c r="AJ19" s="349" t="s">
        <v>194</v>
      </c>
      <c r="AK19" s="349" t="s">
        <v>195</v>
      </c>
      <c r="AL19" s="349" t="s">
        <v>196</v>
      </c>
      <c r="AM19" s="349" t="s">
        <v>197</v>
      </c>
      <c r="AN19" s="349" t="s">
        <v>198</v>
      </c>
      <c r="AO19" s="349" t="s">
        <v>199</v>
      </c>
      <c r="AP19" s="349" t="s">
        <v>200</v>
      </c>
      <c r="AQ19" s="349" t="s">
        <v>201</v>
      </c>
      <c r="AR19" s="349" t="s">
        <v>202</v>
      </c>
      <c r="AS19" s="349" t="s">
        <v>203</v>
      </c>
      <c r="AT19" s="349" t="s">
        <v>204</v>
      </c>
      <c r="AU19" s="349" t="s">
        <v>205</v>
      </c>
      <c r="AV19" s="349" t="s">
        <v>206</v>
      </c>
      <c r="AW19" s="349" t="s">
        <v>207</v>
      </c>
      <c r="AX19" s="349" t="s">
        <v>208</v>
      </c>
      <c r="AY19" s="349" t="s">
        <v>209</v>
      </c>
      <c r="AZ19" s="349" t="s">
        <v>210</v>
      </c>
      <c r="BA19" s="349" t="s">
        <v>211</v>
      </c>
      <c r="BB19" s="349" t="s">
        <v>212</v>
      </c>
      <c r="BC19" s="349" t="s">
        <v>213</v>
      </c>
      <c r="BD19" s="350"/>
    </row>
    <row r="20" spans="1:56" ht="12.75" x14ac:dyDescent="0.2">
      <c r="A20" s="351" t="s">
        <v>887</v>
      </c>
      <c r="B20" s="352" t="s">
        <v>115</v>
      </c>
      <c r="C20" s="351" t="s">
        <v>888</v>
      </c>
      <c r="D20" s="353">
        <f>SUM(D21:D24)</f>
        <v>267.50936759999996</v>
      </c>
      <c r="E20" s="353">
        <f t="shared" ref="E20:BC20" si="0">SUM(E21:E24)</f>
        <v>28.785661499999996</v>
      </c>
      <c r="F20" s="353">
        <f t="shared" si="0"/>
        <v>0</v>
      </c>
      <c r="G20" s="353">
        <f t="shared" si="0"/>
        <v>6.7772524619999999</v>
      </c>
      <c r="H20" s="353">
        <f t="shared" si="0"/>
        <v>22.008409037999989</v>
      </c>
      <c r="I20" s="353">
        <f t="shared" si="0"/>
        <v>0</v>
      </c>
      <c r="J20" s="353">
        <f t="shared" si="0"/>
        <v>4.6600281599999995</v>
      </c>
      <c r="K20" s="353">
        <f t="shared" si="0"/>
        <v>0</v>
      </c>
      <c r="L20" s="353">
        <f t="shared" si="0"/>
        <v>3.7156206456</v>
      </c>
      <c r="M20" s="353">
        <f t="shared" si="0"/>
        <v>0.94440751440000004</v>
      </c>
      <c r="N20" s="353">
        <f t="shared" si="0"/>
        <v>0</v>
      </c>
      <c r="O20" s="353">
        <f t="shared" si="0"/>
        <v>24.125633339999997</v>
      </c>
      <c r="P20" s="353">
        <f t="shared" si="0"/>
        <v>0</v>
      </c>
      <c r="Q20" s="353">
        <f t="shared" si="0"/>
        <v>3.0616318164000003</v>
      </c>
      <c r="R20" s="353">
        <f t="shared" si="0"/>
        <v>21.064001523599991</v>
      </c>
      <c r="S20" s="353">
        <f t="shared" si="0"/>
        <v>0</v>
      </c>
      <c r="T20" s="353">
        <f t="shared" si="0"/>
        <v>0</v>
      </c>
      <c r="U20" s="353">
        <f t="shared" si="0"/>
        <v>0</v>
      </c>
      <c r="V20" s="353">
        <f t="shared" si="0"/>
        <v>0</v>
      </c>
      <c r="W20" s="353">
        <f t="shared" si="0"/>
        <v>0</v>
      </c>
      <c r="X20" s="353">
        <f t="shared" si="0"/>
        <v>0</v>
      </c>
      <c r="Y20" s="353">
        <f t="shared" si="0"/>
        <v>0</v>
      </c>
      <c r="Z20" s="353">
        <f t="shared" si="0"/>
        <v>0</v>
      </c>
      <c r="AA20" s="353">
        <f t="shared" si="0"/>
        <v>0</v>
      </c>
      <c r="AB20" s="353">
        <f t="shared" si="0"/>
        <v>0</v>
      </c>
      <c r="AC20" s="353">
        <f t="shared" si="0"/>
        <v>0</v>
      </c>
      <c r="AD20" s="353">
        <f t="shared" si="0"/>
        <v>222.92447299999998</v>
      </c>
      <c r="AE20" s="353">
        <f t="shared" si="0"/>
        <v>23.988051250000002</v>
      </c>
      <c r="AF20" s="353">
        <f t="shared" si="0"/>
        <v>0</v>
      </c>
      <c r="AG20" s="353">
        <f t="shared" si="0"/>
        <v>5.6477103849999999</v>
      </c>
      <c r="AH20" s="353">
        <f t="shared" si="0"/>
        <v>18.340340864999998</v>
      </c>
      <c r="AI20" s="353">
        <f t="shared" si="0"/>
        <v>0</v>
      </c>
      <c r="AJ20" s="353">
        <f t="shared" si="0"/>
        <v>3.8833568000000001</v>
      </c>
      <c r="AK20" s="353">
        <f t="shared" si="0"/>
        <v>0</v>
      </c>
      <c r="AL20" s="353">
        <f t="shared" si="0"/>
        <v>3.0963505379999998</v>
      </c>
      <c r="AM20" s="353">
        <f t="shared" si="0"/>
        <v>0.78700626200000001</v>
      </c>
      <c r="AN20" s="353">
        <f t="shared" si="0"/>
        <v>0</v>
      </c>
      <c r="AO20" s="353">
        <f t="shared" si="0"/>
        <v>20.10469445</v>
      </c>
      <c r="AP20" s="353">
        <f t="shared" si="0"/>
        <v>0</v>
      </c>
      <c r="AQ20" s="353">
        <f t="shared" si="0"/>
        <v>2.5513598469999996</v>
      </c>
      <c r="AR20" s="353">
        <f t="shared" si="0"/>
        <v>17.553334603</v>
      </c>
      <c r="AS20" s="353">
        <f t="shared" si="0"/>
        <v>0</v>
      </c>
      <c r="AT20" s="353">
        <f t="shared" si="0"/>
        <v>0</v>
      </c>
      <c r="AU20" s="353">
        <f t="shared" si="0"/>
        <v>0</v>
      </c>
      <c r="AV20" s="353">
        <f t="shared" si="0"/>
        <v>0</v>
      </c>
      <c r="AW20" s="353">
        <f t="shared" si="0"/>
        <v>0</v>
      </c>
      <c r="AX20" s="353">
        <f t="shared" si="0"/>
        <v>0</v>
      </c>
      <c r="AY20" s="353">
        <f t="shared" si="0"/>
        <v>0</v>
      </c>
      <c r="AZ20" s="353">
        <f t="shared" si="0"/>
        <v>0</v>
      </c>
      <c r="BA20" s="353">
        <f t="shared" si="0"/>
        <v>0</v>
      </c>
      <c r="BB20" s="353">
        <f t="shared" si="0"/>
        <v>0</v>
      </c>
      <c r="BC20" s="353">
        <f t="shared" si="0"/>
        <v>0</v>
      </c>
      <c r="BD20" s="354"/>
    </row>
    <row r="21" spans="1:56" ht="12.75" customHeight="1" x14ac:dyDescent="0.2">
      <c r="A21" s="351" t="s">
        <v>889</v>
      </c>
      <c r="B21" s="352" t="s">
        <v>890</v>
      </c>
      <c r="C21" s="351" t="s">
        <v>888</v>
      </c>
      <c r="D21" s="353">
        <f>D26</f>
        <v>14.647691999999999</v>
      </c>
      <c r="E21" s="353">
        <f t="shared" ref="E21:BC21" si="1">E26</f>
        <v>0</v>
      </c>
      <c r="F21" s="353">
        <f t="shared" si="1"/>
        <v>0</v>
      </c>
      <c r="G21" s="353">
        <f t="shared" si="1"/>
        <v>0</v>
      </c>
      <c r="H21" s="353">
        <f t="shared" si="1"/>
        <v>0</v>
      </c>
      <c r="I21" s="353">
        <f t="shared" si="1"/>
        <v>0</v>
      </c>
      <c r="J21" s="353">
        <f t="shared" si="1"/>
        <v>0</v>
      </c>
      <c r="K21" s="353">
        <f t="shared" si="1"/>
        <v>0</v>
      </c>
      <c r="L21" s="353">
        <f t="shared" si="1"/>
        <v>0</v>
      </c>
      <c r="M21" s="353">
        <f t="shared" si="1"/>
        <v>0</v>
      </c>
      <c r="N21" s="353">
        <f t="shared" si="1"/>
        <v>0</v>
      </c>
      <c r="O21" s="353">
        <f t="shared" si="1"/>
        <v>0</v>
      </c>
      <c r="P21" s="353">
        <f t="shared" si="1"/>
        <v>0</v>
      </c>
      <c r="Q21" s="353">
        <f t="shared" si="1"/>
        <v>0</v>
      </c>
      <c r="R21" s="353">
        <f t="shared" si="1"/>
        <v>0</v>
      </c>
      <c r="S21" s="353">
        <f t="shared" si="1"/>
        <v>0</v>
      </c>
      <c r="T21" s="353">
        <f t="shared" si="1"/>
        <v>0</v>
      </c>
      <c r="U21" s="353">
        <f t="shared" si="1"/>
        <v>0</v>
      </c>
      <c r="V21" s="353">
        <f t="shared" si="1"/>
        <v>0</v>
      </c>
      <c r="W21" s="353">
        <f t="shared" si="1"/>
        <v>0</v>
      </c>
      <c r="X21" s="353">
        <f t="shared" si="1"/>
        <v>0</v>
      </c>
      <c r="Y21" s="353">
        <f t="shared" si="1"/>
        <v>0</v>
      </c>
      <c r="Z21" s="353">
        <f t="shared" si="1"/>
        <v>0</v>
      </c>
      <c r="AA21" s="353">
        <f t="shared" si="1"/>
        <v>0</v>
      </c>
      <c r="AB21" s="353">
        <f t="shared" si="1"/>
        <v>0</v>
      </c>
      <c r="AC21" s="353">
        <f t="shared" si="1"/>
        <v>0</v>
      </c>
      <c r="AD21" s="353">
        <f t="shared" si="1"/>
        <v>12.20641</v>
      </c>
      <c r="AE21" s="353">
        <f t="shared" si="1"/>
        <v>0</v>
      </c>
      <c r="AF21" s="353">
        <f t="shared" si="1"/>
        <v>0</v>
      </c>
      <c r="AG21" s="353">
        <f t="shared" si="1"/>
        <v>0</v>
      </c>
      <c r="AH21" s="353">
        <f t="shared" si="1"/>
        <v>0</v>
      </c>
      <c r="AI21" s="353">
        <f t="shared" si="1"/>
        <v>0</v>
      </c>
      <c r="AJ21" s="353">
        <f t="shared" si="1"/>
        <v>0</v>
      </c>
      <c r="AK21" s="353">
        <f t="shared" si="1"/>
        <v>0</v>
      </c>
      <c r="AL21" s="353">
        <f t="shared" si="1"/>
        <v>0</v>
      </c>
      <c r="AM21" s="353">
        <f t="shared" si="1"/>
        <v>0</v>
      </c>
      <c r="AN21" s="353">
        <f t="shared" si="1"/>
        <v>0</v>
      </c>
      <c r="AO21" s="353">
        <f t="shared" si="1"/>
        <v>0</v>
      </c>
      <c r="AP21" s="353">
        <f t="shared" si="1"/>
        <v>0</v>
      </c>
      <c r="AQ21" s="353">
        <f t="shared" si="1"/>
        <v>0</v>
      </c>
      <c r="AR21" s="353">
        <f t="shared" si="1"/>
        <v>0</v>
      </c>
      <c r="AS21" s="353">
        <f t="shared" si="1"/>
        <v>0</v>
      </c>
      <c r="AT21" s="353">
        <f t="shared" si="1"/>
        <v>0</v>
      </c>
      <c r="AU21" s="353">
        <f t="shared" si="1"/>
        <v>0</v>
      </c>
      <c r="AV21" s="353">
        <f t="shared" si="1"/>
        <v>0</v>
      </c>
      <c r="AW21" s="353">
        <f t="shared" si="1"/>
        <v>0</v>
      </c>
      <c r="AX21" s="353">
        <f t="shared" si="1"/>
        <v>0</v>
      </c>
      <c r="AY21" s="353">
        <f t="shared" si="1"/>
        <v>0</v>
      </c>
      <c r="AZ21" s="353">
        <f t="shared" si="1"/>
        <v>0</v>
      </c>
      <c r="BA21" s="353">
        <f t="shared" si="1"/>
        <v>0</v>
      </c>
      <c r="BB21" s="353">
        <f t="shared" si="1"/>
        <v>0</v>
      </c>
      <c r="BC21" s="353">
        <f t="shared" si="1"/>
        <v>0</v>
      </c>
      <c r="BD21" s="354"/>
    </row>
    <row r="22" spans="1:56" ht="16.5" customHeight="1" x14ac:dyDescent="0.2">
      <c r="A22" s="351" t="s">
        <v>891</v>
      </c>
      <c r="B22" s="352" t="s">
        <v>892</v>
      </c>
      <c r="C22" s="351" t="s">
        <v>888</v>
      </c>
      <c r="D22" s="353">
        <f>D31</f>
        <v>182.78877939494691</v>
      </c>
      <c r="E22" s="353">
        <f t="shared" ref="E22:BC22" si="2">E31</f>
        <v>27.983161499999998</v>
      </c>
      <c r="F22" s="353">
        <f t="shared" si="2"/>
        <v>0</v>
      </c>
      <c r="G22" s="353">
        <f t="shared" si="2"/>
        <v>6.7772524619999999</v>
      </c>
      <c r="H22" s="353">
        <f t="shared" si="2"/>
        <v>21.205909037999991</v>
      </c>
      <c r="I22" s="353">
        <f t="shared" si="2"/>
        <v>0</v>
      </c>
      <c r="J22" s="353">
        <f t="shared" si="2"/>
        <v>4.6600281599999995</v>
      </c>
      <c r="K22" s="353">
        <f t="shared" si="2"/>
        <v>0</v>
      </c>
      <c r="L22" s="353">
        <f t="shared" si="2"/>
        <v>3.7156206456</v>
      </c>
      <c r="M22" s="353">
        <f t="shared" si="2"/>
        <v>0.94440751440000004</v>
      </c>
      <c r="N22" s="353">
        <f t="shared" si="2"/>
        <v>0</v>
      </c>
      <c r="O22" s="353">
        <f t="shared" si="2"/>
        <v>23.323133339999998</v>
      </c>
      <c r="P22" s="353">
        <f t="shared" si="2"/>
        <v>0</v>
      </c>
      <c r="Q22" s="353">
        <f t="shared" si="2"/>
        <v>3.0616318164000003</v>
      </c>
      <c r="R22" s="353">
        <f t="shared" si="2"/>
        <v>20.261501523599993</v>
      </c>
      <c r="S22" s="353">
        <f t="shared" si="2"/>
        <v>0</v>
      </c>
      <c r="T22" s="353">
        <f t="shared" si="2"/>
        <v>0</v>
      </c>
      <c r="U22" s="353">
        <f t="shared" si="2"/>
        <v>0</v>
      </c>
      <c r="V22" s="353">
        <f t="shared" si="2"/>
        <v>0</v>
      </c>
      <c r="W22" s="353">
        <f t="shared" si="2"/>
        <v>0</v>
      </c>
      <c r="X22" s="353">
        <f t="shared" si="2"/>
        <v>0</v>
      </c>
      <c r="Y22" s="353">
        <f t="shared" si="2"/>
        <v>0</v>
      </c>
      <c r="Z22" s="353">
        <f t="shared" si="2"/>
        <v>0</v>
      </c>
      <c r="AA22" s="353">
        <f t="shared" si="2"/>
        <v>0</v>
      </c>
      <c r="AB22" s="353">
        <f t="shared" si="2"/>
        <v>0</v>
      </c>
      <c r="AC22" s="353">
        <f t="shared" si="2"/>
        <v>0</v>
      </c>
      <c r="AD22" s="353">
        <f t="shared" si="2"/>
        <v>152.32398282912243</v>
      </c>
      <c r="AE22" s="353">
        <f t="shared" si="2"/>
        <v>23.319301250000002</v>
      </c>
      <c r="AF22" s="353">
        <f t="shared" si="2"/>
        <v>0</v>
      </c>
      <c r="AG22" s="353">
        <f t="shared" si="2"/>
        <v>5.6477103849999999</v>
      </c>
      <c r="AH22" s="353">
        <f t="shared" si="2"/>
        <v>17.671590864999999</v>
      </c>
      <c r="AI22" s="353">
        <f t="shared" si="2"/>
        <v>0</v>
      </c>
      <c r="AJ22" s="353">
        <f t="shared" si="2"/>
        <v>3.8833568000000001</v>
      </c>
      <c r="AK22" s="353">
        <f t="shared" si="2"/>
        <v>0</v>
      </c>
      <c r="AL22" s="353">
        <f t="shared" si="2"/>
        <v>3.0963505379999998</v>
      </c>
      <c r="AM22" s="353">
        <f t="shared" si="2"/>
        <v>0.78700626200000001</v>
      </c>
      <c r="AN22" s="353">
        <f t="shared" si="2"/>
        <v>0</v>
      </c>
      <c r="AO22" s="353">
        <f t="shared" si="2"/>
        <v>19.435944450000001</v>
      </c>
      <c r="AP22" s="353">
        <f t="shared" si="2"/>
        <v>0</v>
      </c>
      <c r="AQ22" s="353">
        <f t="shared" si="2"/>
        <v>2.5513598469999996</v>
      </c>
      <c r="AR22" s="353">
        <f t="shared" si="2"/>
        <v>16.884584603</v>
      </c>
      <c r="AS22" s="353">
        <f t="shared" si="2"/>
        <v>0</v>
      </c>
      <c r="AT22" s="353">
        <f t="shared" si="2"/>
        <v>0</v>
      </c>
      <c r="AU22" s="353">
        <f t="shared" si="2"/>
        <v>0</v>
      </c>
      <c r="AV22" s="353">
        <f t="shared" si="2"/>
        <v>0</v>
      </c>
      <c r="AW22" s="353">
        <f t="shared" si="2"/>
        <v>0</v>
      </c>
      <c r="AX22" s="353">
        <f t="shared" si="2"/>
        <v>0</v>
      </c>
      <c r="AY22" s="353">
        <f t="shared" si="2"/>
        <v>0</v>
      </c>
      <c r="AZ22" s="353">
        <f t="shared" si="2"/>
        <v>0</v>
      </c>
      <c r="BA22" s="353">
        <f t="shared" si="2"/>
        <v>0</v>
      </c>
      <c r="BB22" s="353">
        <f t="shared" si="2"/>
        <v>0</v>
      </c>
      <c r="BC22" s="353">
        <f t="shared" si="2"/>
        <v>0</v>
      </c>
      <c r="BD22" s="354"/>
    </row>
    <row r="23" spans="1:56" ht="17.25" customHeight="1" x14ac:dyDescent="0.2">
      <c r="A23" s="351" t="s">
        <v>893</v>
      </c>
      <c r="B23" s="352" t="s">
        <v>894</v>
      </c>
      <c r="C23" s="351" t="s">
        <v>888</v>
      </c>
      <c r="D23" s="353">
        <f>D99</f>
        <v>19.830457824000003</v>
      </c>
      <c r="E23" s="353">
        <f t="shared" ref="E23:BC23" si="3">E99</f>
        <v>0</v>
      </c>
      <c r="F23" s="353">
        <f t="shared" si="3"/>
        <v>0</v>
      </c>
      <c r="G23" s="353">
        <f t="shared" si="3"/>
        <v>0</v>
      </c>
      <c r="H23" s="353">
        <f t="shared" si="3"/>
        <v>0</v>
      </c>
      <c r="I23" s="353">
        <f t="shared" si="3"/>
        <v>0</v>
      </c>
      <c r="J23" s="353">
        <f t="shared" si="3"/>
        <v>0</v>
      </c>
      <c r="K23" s="353">
        <f t="shared" si="3"/>
        <v>0</v>
      </c>
      <c r="L23" s="353">
        <f t="shared" si="3"/>
        <v>0</v>
      </c>
      <c r="M23" s="353">
        <f t="shared" si="3"/>
        <v>0</v>
      </c>
      <c r="N23" s="353">
        <f t="shared" si="3"/>
        <v>0</v>
      </c>
      <c r="O23" s="353">
        <f t="shared" si="3"/>
        <v>0</v>
      </c>
      <c r="P23" s="353">
        <f t="shared" si="3"/>
        <v>0</v>
      </c>
      <c r="Q23" s="353">
        <f t="shared" si="3"/>
        <v>0</v>
      </c>
      <c r="R23" s="353">
        <f t="shared" si="3"/>
        <v>0</v>
      </c>
      <c r="S23" s="353">
        <f t="shared" si="3"/>
        <v>0</v>
      </c>
      <c r="T23" s="353">
        <f t="shared" si="3"/>
        <v>0</v>
      </c>
      <c r="U23" s="353">
        <f t="shared" si="3"/>
        <v>0</v>
      </c>
      <c r="V23" s="353">
        <f t="shared" si="3"/>
        <v>0</v>
      </c>
      <c r="W23" s="353">
        <f t="shared" si="3"/>
        <v>0</v>
      </c>
      <c r="X23" s="353">
        <f t="shared" si="3"/>
        <v>0</v>
      </c>
      <c r="Y23" s="353">
        <f t="shared" si="3"/>
        <v>0</v>
      </c>
      <c r="Z23" s="353">
        <f t="shared" si="3"/>
        <v>0</v>
      </c>
      <c r="AA23" s="353">
        <f t="shared" si="3"/>
        <v>0</v>
      </c>
      <c r="AB23" s="353">
        <f t="shared" si="3"/>
        <v>0</v>
      </c>
      <c r="AC23" s="353">
        <f t="shared" si="3"/>
        <v>0</v>
      </c>
      <c r="AD23" s="353">
        <f t="shared" si="3"/>
        <v>16.52538152</v>
      </c>
      <c r="AE23" s="353">
        <f t="shared" si="3"/>
        <v>0</v>
      </c>
      <c r="AF23" s="353">
        <f t="shared" si="3"/>
        <v>0</v>
      </c>
      <c r="AG23" s="353">
        <f t="shared" si="3"/>
        <v>0</v>
      </c>
      <c r="AH23" s="353">
        <f t="shared" si="3"/>
        <v>0</v>
      </c>
      <c r="AI23" s="353">
        <f t="shared" si="3"/>
        <v>0</v>
      </c>
      <c r="AJ23" s="353">
        <f t="shared" si="3"/>
        <v>0</v>
      </c>
      <c r="AK23" s="353">
        <f t="shared" si="3"/>
        <v>0</v>
      </c>
      <c r="AL23" s="353">
        <f t="shared" si="3"/>
        <v>0</v>
      </c>
      <c r="AM23" s="353">
        <f t="shared" si="3"/>
        <v>0</v>
      </c>
      <c r="AN23" s="353">
        <f t="shared" si="3"/>
        <v>0</v>
      </c>
      <c r="AO23" s="353">
        <f t="shared" si="3"/>
        <v>0</v>
      </c>
      <c r="AP23" s="353">
        <f t="shared" si="3"/>
        <v>0</v>
      </c>
      <c r="AQ23" s="353">
        <f t="shared" si="3"/>
        <v>0</v>
      </c>
      <c r="AR23" s="353">
        <f t="shared" si="3"/>
        <v>0</v>
      </c>
      <c r="AS23" s="353">
        <f t="shared" si="3"/>
        <v>0</v>
      </c>
      <c r="AT23" s="353">
        <f t="shared" si="3"/>
        <v>0</v>
      </c>
      <c r="AU23" s="353">
        <f t="shared" si="3"/>
        <v>0</v>
      </c>
      <c r="AV23" s="353">
        <f t="shared" si="3"/>
        <v>0</v>
      </c>
      <c r="AW23" s="353">
        <f t="shared" si="3"/>
        <v>0</v>
      </c>
      <c r="AX23" s="353">
        <f t="shared" si="3"/>
        <v>0</v>
      </c>
      <c r="AY23" s="353">
        <f t="shared" si="3"/>
        <v>0</v>
      </c>
      <c r="AZ23" s="353">
        <f t="shared" si="3"/>
        <v>0</v>
      </c>
      <c r="BA23" s="353">
        <f t="shared" si="3"/>
        <v>0</v>
      </c>
      <c r="BB23" s="353">
        <f t="shared" si="3"/>
        <v>0</v>
      </c>
      <c r="BC23" s="353">
        <f t="shared" si="3"/>
        <v>0</v>
      </c>
      <c r="BD23" s="354"/>
    </row>
    <row r="24" spans="1:56" ht="16.5" customHeight="1" x14ac:dyDescent="0.2">
      <c r="A24" s="351" t="s">
        <v>895</v>
      </c>
      <c r="B24" s="352" t="s">
        <v>896</v>
      </c>
      <c r="C24" s="351" t="s">
        <v>888</v>
      </c>
      <c r="D24" s="353">
        <f>D111</f>
        <v>50.242438381053049</v>
      </c>
      <c r="E24" s="353">
        <f t="shared" ref="E24:BC24" si="4">E111</f>
        <v>0.80249999999999999</v>
      </c>
      <c r="F24" s="353">
        <f t="shared" si="4"/>
        <v>0</v>
      </c>
      <c r="G24" s="353">
        <f t="shared" si="4"/>
        <v>0</v>
      </c>
      <c r="H24" s="353">
        <f t="shared" si="4"/>
        <v>0.80249999999999999</v>
      </c>
      <c r="I24" s="353">
        <f t="shared" si="4"/>
        <v>0</v>
      </c>
      <c r="J24" s="353">
        <f t="shared" si="4"/>
        <v>0</v>
      </c>
      <c r="K24" s="353">
        <f t="shared" si="4"/>
        <v>0</v>
      </c>
      <c r="L24" s="353">
        <f t="shared" si="4"/>
        <v>0</v>
      </c>
      <c r="M24" s="353">
        <f t="shared" si="4"/>
        <v>0</v>
      </c>
      <c r="N24" s="353">
        <f t="shared" si="4"/>
        <v>0</v>
      </c>
      <c r="O24" s="353">
        <f t="shared" si="4"/>
        <v>0.80249999999999999</v>
      </c>
      <c r="P24" s="353">
        <f t="shared" si="4"/>
        <v>0</v>
      </c>
      <c r="Q24" s="353">
        <f t="shared" si="4"/>
        <v>0</v>
      </c>
      <c r="R24" s="353">
        <f t="shared" si="4"/>
        <v>0.80249999999999999</v>
      </c>
      <c r="S24" s="353">
        <f t="shared" si="4"/>
        <v>0</v>
      </c>
      <c r="T24" s="353">
        <f t="shared" si="4"/>
        <v>0</v>
      </c>
      <c r="U24" s="353">
        <f t="shared" si="4"/>
        <v>0</v>
      </c>
      <c r="V24" s="353">
        <f t="shared" si="4"/>
        <v>0</v>
      </c>
      <c r="W24" s="353">
        <f t="shared" si="4"/>
        <v>0</v>
      </c>
      <c r="X24" s="353">
        <f t="shared" si="4"/>
        <v>0</v>
      </c>
      <c r="Y24" s="353">
        <f t="shared" si="4"/>
        <v>0</v>
      </c>
      <c r="Z24" s="353">
        <f t="shared" si="4"/>
        <v>0</v>
      </c>
      <c r="AA24" s="353">
        <f t="shared" si="4"/>
        <v>0</v>
      </c>
      <c r="AB24" s="353">
        <f t="shared" si="4"/>
        <v>0</v>
      </c>
      <c r="AC24" s="353">
        <f t="shared" si="4"/>
        <v>0</v>
      </c>
      <c r="AD24" s="353">
        <f t="shared" si="4"/>
        <v>41.868698650877548</v>
      </c>
      <c r="AE24" s="353">
        <f t="shared" si="4"/>
        <v>0.66875000000000007</v>
      </c>
      <c r="AF24" s="353">
        <f t="shared" si="4"/>
        <v>0</v>
      </c>
      <c r="AG24" s="353">
        <f t="shared" si="4"/>
        <v>0</v>
      </c>
      <c r="AH24" s="353">
        <f t="shared" si="4"/>
        <v>0.66875000000000007</v>
      </c>
      <c r="AI24" s="353">
        <f t="shared" si="4"/>
        <v>0</v>
      </c>
      <c r="AJ24" s="353">
        <f t="shared" si="4"/>
        <v>0</v>
      </c>
      <c r="AK24" s="353">
        <f t="shared" si="4"/>
        <v>0</v>
      </c>
      <c r="AL24" s="353">
        <f t="shared" si="4"/>
        <v>0</v>
      </c>
      <c r="AM24" s="353">
        <f t="shared" si="4"/>
        <v>0</v>
      </c>
      <c r="AN24" s="353">
        <f t="shared" si="4"/>
        <v>0</v>
      </c>
      <c r="AO24" s="353">
        <f t="shared" si="4"/>
        <v>0.66875000000000007</v>
      </c>
      <c r="AP24" s="353">
        <f t="shared" si="4"/>
        <v>0</v>
      </c>
      <c r="AQ24" s="353">
        <f t="shared" si="4"/>
        <v>0</v>
      </c>
      <c r="AR24" s="353">
        <f t="shared" si="4"/>
        <v>0.66875000000000007</v>
      </c>
      <c r="AS24" s="353">
        <f t="shared" si="4"/>
        <v>0</v>
      </c>
      <c r="AT24" s="353">
        <f t="shared" si="4"/>
        <v>0</v>
      </c>
      <c r="AU24" s="353">
        <f t="shared" si="4"/>
        <v>0</v>
      </c>
      <c r="AV24" s="353">
        <f t="shared" si="4"/>
        <v>0</v>
      </c>
      <c r="AW24" s="353">
        <f t="shared" si="4"/>
        <v>0</v>
      </c>
      <c r="AX24" s="353">
        <f t="shared" si="4"/>
        <v>0</v>
      </c>
      <c r="AY24" s="353">
        <f t="shared" si="4"/>
        <v>0</v>
      </c>
      <c r="AZ24" s="353">
        <f t="shared" si="4"/>
        <v>0</v>
      </c>
      <c r="BA24" s="353">
        <f t="shared" si="4"/>
        <v>0</v>
      </c>
      <c r="BB24" s="353">
        <f t="shared" si="4"/>
        <v>0</v>
      </c>
      <c r="BC24" s="353">
        <f t="shared" si="4"/>
        <v>0</v>
      </c>
      <c r="BD24" s="354"/>
    </row>
    <row r="25" spans="1:56" ht="16.5" customHeight="1" x14ac:dyDescent="0.2">
      <c r="A25" s="351">
        <v>1</v>
      </c>
      <c r="B25" s="352" t="s">
        <v>912</v>
      </c>
      <c r="C25" s="351" t="s">
        <v>888</v>
      </c>
      <c r="D25" s="353"/>
      <c r="E25" s="355"/>
      <c r="F25" s="355"/>
      <c r="G25" s="355"/>
      <c r="H25" s="355"/>
      <c r="I25" s="355"/>
      <c r="J25" s="353"/>
      <c r="K25" s="353"/>
      <c r="L25" s="353"/>
      <c r="M25" s="353"/>
      <c r="N25" s="353"/>
      <c r="O25" s="353"/>
      <c r="P25" s="353"/>
      <c r="Q25" s="353"/>
      <c r="R25" s="353"/>
      <c r="S25" s="353"/>
      <c r="T25" s="353"/>
      <c r="U25" s="353"/>
      <c r="V25" s="353"/>
      <c r="W25" s="353"/>
      <c r="X25" s="353"/>
      <c r="Y25" s="353"/>
      <c r="Z25" s="353"/>
      <c r="AA25" s="353"/>
      <c r="AB25" s="353"/>
      <c r="AC25" s="353"/>
      <c r="AD25" s="353"/>
      <c r="AE25" s="355"/>
      <c r="AF25" s="355"/>
      <c r="AG25" s="355"/>
      <c r="AH25" s="355"/>
      <c r="AI25" s="355"/>
      <c r="AJ25" s="353"/>
      <c r="AK25" s="353"/>
      <c r="AL25" s="353"/>
      <c r="AM25" s="353"/>
      <c r="AN25" s="353"/>
      <c r="AO25" s="353"/>
      <c r="AP25" s="353"/>
      <c r="AQ25" s="353"/>
      <c r="AR25" s="353"/>
      <c r="AS25" s="353"/>
      <c r="AT25" s="353"/>
      <c r="AU25" s="353"/>
      <c r="AV25" s="353"/>
      <c r="AW25" s="353"/>
      <c r="AX25" s="353"/>
      <c r="AY25" s="353"/>
      <c r="AZ25" s="353"/>
      <c r="BA25" s="353"/>
      <c r="BB25" s="353"/>
      <c r="BC25" s="353"/>
      <c r="BD25" s="354"/>
    </row>
    <row r="26" spans="1:56" ht="20.25" customHeight="1" x14ac:dyDescent="0.2">
      <c r="A26" s="351" t="s">
        <v>121</v>
      </c>
      <c r="B26" s="352" t="s">
        <v>897</v>
      </c>
      <c r="C26" s="351" t="s">
        <v>888</v>
      </c>
      <c r="D26" s="353">
        <f>D27</f>
        <v>14.647691999999999</v>
      </c>
      <c r="E26" s="353">
        <f t="shared" ref="E26:BC26" si="5">E27</f>
        <v>0</v>
      </c>
      <c r="F26" s="353">
        <f t="shared" si="5"/>
        <v>0</v>
      </c>
      <c r="G26" s="353">
        <f t="shared" si="5"/>
        <v>0</v>
      </c>
      <c r="H26" s="353">
        <f t="shared" si="5"/>
        <v>0</v>
      </c>
      <c r="I26" s="353">
        <f t="shared" si="5"/>
        <v>0</v>
      </c>
      <c r="J26" s="353">
        <f t="shared" si="5"/>
        <v>0</v>
      </c>
      <c r="K26" s="353">
        <f t="shared" si="5"/>
        <v>0</v>
      </c>
      <c r="L26" s="353">
        <f t="shared" si="5"/>
        <v>0</v>
      </c>
      <c r="M26" s="353">
        <f t="shared" si="5"/>
        <v>0</v>
      </c>
      <c r="N26" s="353">
        <f t="shared" si="5"/>
        <v>0</v>
      </c>
      <c r="O26" s="353">
        <f t="shared" si="5"/>
        <v>0</v>
      </c>
      <c r="P26" s="353">
        <f t="shared" si="5"/>
        <v>0</v>
      </c>
      <c r="Q26" s="353">
        <f t="shared" si="5"/>
        <v>0</v>
      </c>
      <c r="R26" s="353">
        <f t="shared" si="5"/>
        <v>0</v>
      </c>
      <c r="S26" s="353">
        <f t="shared" si="5"/>
        <v>0</v>
      </c>
      <c r="T26" s="353">
        <f t="shared" si="5"/>
        <v>0</v>
      </c>
      <c r="U26" s="353">
        <f t="shared" si="5"/>
        <v>0</v>
      </c>
      <c r="V26" s="353">
        <f t="shared" si="5"/>
        <v>0</v>
      </c>
      <c r="W26" s="353">
        <f t="shared" si="5"/>
        <v>0</v>
      </c>
      <c r="X26" s="353">
        <f t="shared" si="5"/>
        <v>0</v>
      </c>
      <c r="Y26" s="353">
        <f t="shared" si="5"/>
        <v>0</v>
      </c>
      <c r="Z26" s="353">
        <f t="shared" si="5"/>
        <v>0</v>
      </c>
      <c r="AA26" s="353">
        <f t="shared" si="5"/>
        <v>0</v>
      </c>
      <c r="AB26" s="353">
        <f t="shared" si="5"/>
        <v>0</v>
      </c>
      <c r="AC26" s="353">
        <f t="shared" si="5"/>
        <v>0</v>
      </c>
      <c r="AD26" s="353">
        <f t="shared" si="5"/>
        <v>12.20641</v>
      </c>
      <c r="AE26" s="353">
        <f t="shared" si="5"/>
        <v>0</v>
      </c>
      <c r="AF26" s="353">
        <f t="shared" si="5"/>
        <v>0</v>
      </c>
      <c r="AG26" s="353">
        <f t="shared" si="5"/>
        <v>0</v>
      </c>
      <c r="AH26" s="353">
        <f t="shared" si="5"/>
        <v>0</v>
      </c>
      <c r="AI26" s="353">
        <f t="shared" si="5"/>
        <v>0</v>
      </c>
      <c r="AJ26" s="353">
        <f t="shared" si="5"/>
        <v>0</v>
      </c>
      <c r="AK26" s="353">
        <f t="shared" si="5"/>
        <v>0</v>
      </c>
      <c r="AL26" s="353">
        <f t="shared" si="5"/>
        <v>0</v>
      </c>
      <c r="AM26" s="353">
        <f t="shared" si="5"/>
        <v>0</v>
      </c>
      <c r="AN26" s="353">
        <f t="shared" si="5"/>
        <v>0</v>
      </c>
      <c r="AO26" s="353">
        <f t="shared" si="5"/>
        <v>0</v>
      </c>
      <c r="AP26" s="353">
        <f t="shared" si="5"/>
        <v>0</v>
      </c>
      <c r="AQ26" s="353">
        <f t="shared" si="5"/>
        <v>0</v>
      </c>
      <c r="AR26" s="353">
        <f t="shared" si="5"/>
        <v>0</v>
      </c>
      <c r="AS26" s="353">
        <f t="shared" si="5"/>
        <v>0</v>
      </c>
      <c r="AT26" s="353">
        <f t="shared" si="5"/>
        <v>0</v>
      </c>
      <c r="AU26" s="353">
        <f t="shared" si="5"/>
        <v>0</v>
      </c>
      <c r="AV26" s="353">
        <f t="shared" si="5"/>
        <v>0</v>
      </c>
      <c r="AW26" s="353">
        <f t="shared" si="5"/>
        <v>0</v>
      </c>
      <c r="AX26" s="353">
        <f t="shared" si="5"/>
        <v>0</v>
      </c>
      <c r="AY26" s="353">
        <f t="shared" si="5"/>
        <v>0</v>
      </c>
      <c r="AZ26" s="353">
        <f t="shared" si="5"/>
        <v>0</v>
      </c>
      <c r="BA26" s="353">
        <f t="shared" si="5"/>
        <v>0</v>
      </c>
      <c r="BB26" s="353">
        <f t="shared" si="5"/>
        <v>0</v>
      </c>
      <c r="BC26" s="353">
        <f t="shared" si="5"/>
        <v>0</v>
      </c>
      <c r="BD26" s="354"/>
    </row>
    <row r="27" spans="1:56" ht="19.5" customHeight="1" x14ac:dyDescent="0.2">
      <c r="A27" s="351" t="s">
        <v>123</v>
      </c>
      <c r="B27" s="352" t="s">
        <v>898</v>
      </c>
      <c r="C27" s="351" t="s">
        <v>888</v>
      </c>
      <c r="D27" s="353">
        <f>D28+D29</f>
        <v>14.647691999999999</v>
      </c>
      <c r="E27" s="353">
        <f>E28+E29</f>
        <v>0</v>
      </c>
      <c r="F27" s="353">
        <f t="shared" ref="F27:AC27" si="6">F28+F29</f>
        <v>0</v>
      </c>
      <c r="G27" s="353">
        <f t="shared" si="6"/>
        <v>0</v>
      </c>
      <c r="H27" s="353">
        <f t="shared" si="6"/>
        <v>0</v>
      </c>
      <c r="I27" s="353">
        <f t="shared" si="6"/>
        <v>0</v>
      </c>
      <c r="J27" s="353">
        <f>J28+J29</f>
        <v>0</v>
      </c>
      <c r="K27" s="353">
        <f t="shared" si="6"/>
        <v>0</v>
      </c>
      <c r="L27" s="353">
        <f t="shared" si="6"/>
        <v>0</v>
      </c>
      <c r="M27" s="353">
        <f t="shared" si="6"/>
        <v>0</v>
      </c>
      <c r="N27" s="353">
        <f t="shared" si="6"/>
        <v>0</v>
      </c>
      <c r="O27" s="353">
        <f>O28+O29</f>
        <v>0</v>
      </c>
      <c r="P27" s="353">
        <f t="shared" si="6"/>
        <v>0</v>
      </c>
      <c r="Q27" s="353">
        <f t="shared" si="6"/>
        <v>0</v>
      </c>
      <c r="R27" s="353">
        <f t="shared" si="6"/>
        <v>0</v>
      </c>
      <c r="S27" s="353">
        <f t="shared" si="6"/>
        <v>0</v>
      </c>
      <c r="T27" s="353">
        <f>T28+T29</f>
        <v>0</v>
      </c>
      <c r="U27" s="353">
        <f t="shared" si="6"/>
        <v>0</v>
      </c>
      <c r="V27" s="353">
        <f t="shared" si="6"/>
        <v>0</v>
      </c>
      <c r="W27" s="353">
        <f t="shared" si="6"/>
        <v>0</v>
      </c>
      <c r="X27" s="353">
        <f t="shared" si="6"/>
        <v>0</v>
      </c>
      <c r="Y27" s="353">
        <f>Y28+Y29</f>
        <v>0</v>
      </c>
      <c r="Z27" s="353">
        <f t="shared" si="6"/>
        <v>0</v>
      </c>
      <c r="AA27" s="353">
        <f t="shared" si="6"/>
        <v>0</v>
      </c>
      <c r="AB27" s="353">
        <f t="shared" si="6"/>
        <v>0</v>
      </c>
      <c r="AC27" s="353">
        <f t="shared" si="6"/>
        <v>0</v>
      </c>
      <c r="AD27" s="353">
        <f>AD28+AD29</f>
        <v>12.20641</v>
      </c>
      <c r="AE27" s="353">
        <f>AE28+AE29</f>
        <v>0</v>
      </c>
      <c r="AF27" s="353">
        <f t="shared" ref="AF27:AI27" si="7">AF28+AF29</f>
        <v>0</v>
      </c>
      <c r="AG27" s="353">
        <f t="shared" si="7"/>
        <v>0</v>
      </c>
      <c r="AH27" s="353">
        <f t="shared" si="7"/>
        <v>0</v>
      </c>
      <c r="AI27" s="353">
        <f t="shared" si="7"/>
        <v>0</v>
      </c>
      <c r="AJ27" s="353">
        <f>AJ28+AJ29</f>
        <v>0</v>
      </c>
      <c r="AK27" s="353">
        <f t="shared" ref="AK27:AN27" si="8">AK28+AK29</f>
        <v>0</v>
      </c>
      <c r="AL27" s="353">
        <f t="shared" si="8"/>
        <v>0</v>
      </c>
      <c r="AM27" s="353">
        <f t="shared" si="8"/>
        <v>0</v>
      </c>
      <c r="AN27" s="353">
        <f t="shared" si="8"/>
        <v>0</v>
      </c>
      <c r="AO27" s="353">
        <f>AO28+AO29</f>
        <v>0</v>
      </c>
      <c r="AP27" s="353">
        <f t="shared" ref="AP27:AS27" si="9">AP28+AP29</f>
        <v>0</v>
      </c>
      <c r="AQ27" s="353">
        <f t="shared" si="9"/>
        <v>0</v>
      </c>
      <c r="AR27" s="353">
        <f t="shared" si="9"/>
        <v>0</v>
      </c>
      <c r="AS27" s="353">
        <f t="shared" si="9"/>
        <v>0</v>
      </c>
      <c r="AT27" s="353">
        <f>AT28+AT29</f>
        <v>0</v>
      </c>
      <c r="AU27" s="353">
        <f t="shared" ref="AU27:AX27" si="10">AU28+AU29</f>
        <v>0</v>
      </c>
      <c r="AV27" s="353">
        <f t="shared" si="10"/>
        <v>0</v>
      </c>
      <c r="AW27" s="353">
        <f t="shared" si="10"/>
        <v>0</v>
      </c>
      <c r="AX27" s="353">
        <f t="shared" si="10"/>
        <v>0</v>
      </c>
      <c r="AY27" s="353">
        <f>AY28+AY29</f>
        <v>0</v>
      </c>
      <c r="AZ27" s="353">
        <f t="shared" ref="AZ27:BC27" si="11">AZ28+AZ29</f>
        <v>0</v>
      </c>
      <c r="BA27" s="353">
        <f t="shared" si="11"/>
        <v>0</v>
      </c>
      <c r="BB27" s="353">
        <f t="shared" si="11"/>
        <v>0</v>
      </c>
      <c r="BC27" s="353">
        <f t="shared" si="11"/>
        <v>0</v>
      </c>
      <c r="BD27" s="354"/>
    </row>
    <row r="28" spans="1:56" ht="28.5" customHeight="1" x14ac:dyDescent="0.2">
      <c r="A28" s="351" t="s">
        <v>124</v>
      </c>
      <c r="B28" s="352" t="s">
        <v>899</v>
      </c>
      <c r="C28" s="351" t="s">
        <v>888</v>
      </c>
      <c r="D28" s="353">
        <v>10.684811999999999</v>
      </c>
      <c r="E28" s="353">
        <f>F28+G28+H28+I28</f>
        <v>0</v>
      </c>
      <c r="F28" s="353">
        <f>K28+P28+U28+Z28</f>
        <v>0</v>
      </c>
      <c r="G28" s="353">
        <f t="shared" ref="G28:I29" si="12">L28+Q28+V28+AA28</f>
        <v>0</v>
      </c>
      <c r="H28" s="353">
        <f t="shared" si="12"/>
        <v>0</v>
      </c>
      <c r="I28" s="353">
        <f t="shared" si="12"/>
        <v>0</v>
      </c>
      <c r="J28" s="353">
        <f>K28+L28+M28+N28</f>
        <v>0</v>
      </c>
      <c r="K28" s="353">
        <v>0</v>
      </c>
      <c r="L28" s="353">
        <v>0</v>
      </c>
      <c r="M28" s="353">
        <v>0</v>
      </c>
      <c r="N28" s="353">
        <v>0</v>
      </c>
      <c r="O28" s="353">
        <f>P28+Q28+R28+S28</f>
        <v>0</v>
      </c>
      <c r="P28" s="353">
        <v>0</v>
      </c>
      <c r="Q28" s="353">
        <v>0</v>
      </c>
      <c r="R28" s="353">
        <v>0</v>
      </c>
      <c r="S28" s="353">
        <v>0</v>
      </c>
      <c r="T28" s="353">
        <f>U28+V28+W28+X28</f>
        <v>0</v>
      </c>
      <c r="U28" s="353">
        <v>0</v>
      </c>
      <c r="V28" s="353">
        <v>0</v>
      </c>
      <c r="W28" s="353">
        <v>0</v>
      </c>
      <c r="X28" s="353">
        <v>0</v>
      </c>
      <c r="Y28" s="353">
        <f>Z28+AA28+AB28+AC28</f>
        <v>0</v>
      </c>
      <c r="Z28" s="353">
        <v>0</v>
      </c>
      <c r="AA28" s="353">
        <v>0</v>
      </c>
      <c r="AB28" s="353">
        <v>0</v>
      </c>
      <c r="AC28" s="353">
        <v>0</v>
      </c>
      <c r="AD28" s="353">
        <f>D28/1.2</f>
        <v>8.9040099999999995</v>
      </c>
      <c r="AE28" s="353">
        <f t="shared" ref="AE28:AE29" si="13">E28/1.2</f>
        <v>0</v>
      </c>
      <c r="AF28" s="353">
        <f t="shared" ref="AF28:AF29" si="14">F28/1.2</f>
        <v>0</v>
      </c>
      <c r="AG28" s="353">
        <f t="shared" ref="AG28:AG29" si="15">G28/1.2</f>
        <v>0</v>
      </c>
      <c r="AH28" s="353">
        <f t="shared" ref="AH28:AH29" si="16">H28/1.2</f>
        <v>0</v>
      </c>
      <c r="AI28" s="353">
        <f t="shared" ref="AI28:AI29" si="17">I28/1.2</f>
        <v>0</v>
      </c>
      <c r="AJ28" s="353">
        <f t="shared" ref="AJ28:AJ29" si="18">J28/1.2</f>
        <v>0</v>
      </c>
      <c r="AK28" s="353">
        <f t="shared" ref="AK28:AK29" si="19">K28/1.2</f>
        <v>0</v>
      </c>
      <c r="AL28" s="353">
        <f t="shared" ref="AL28:AL29" si="20">L28/1.2</f>
        <v>0</v>
      </c>
      <c r="AM28" s="353">
        <f t="shared" ref="AM28:AM29" si="21">M28/1.2</f>
        <v>0</v>
      </c>
      <c r="AN28" s="353">
        <f t="shared" ref="AN28:AN29" si="22">N28/1.2</f>
        <v>0</v>
      </c>
      <c r="AO28" s="353">
        <f t="shared" ref="AO28:AO29" si="23">O28/1.2</f>
        <v>0</v>
      </c>
      <c r="AP28" s="353">
        <f t="shared" ref="AP28:AP29" si="24">P28/1.2</f>
        <v>0</v>
      </c>
      <c r="AQ28" s="353">
        <f t="shared" ref="AQ28:AQ29" si="25">Q28/1.2</f>
        <v>0</v>
      </c>
      <c r="AR28" s="353">
        <f t="shared" ref="AR28:AR29" si="26">R28/1.2</f>
        <v>0</v>
      </c>
      <c r="AS28" s="353">
        <f t="shared" ref="AS28:AS29" si="27">S28/1.2</f>
        <v>0</v>
      </c>
      <c r="AT28" s="353">
        <f t="shared" ref="AT28:AT29" si="28">T28/1.2</f>
        <v>0</v>
      </c>
      <c r="AU28" s="353">
        <f t="shared" ref="AU28:AU29" si="29">U28/1.2</f>
        <v>0</v>
      </c>
      <c r="AV28" s="353">
        <f t="shared" ref="AV28:AV29" si="30">V28/1.2</f>
        <v>0</v>
      </c>
      <c r="AW28" s="353">
        <f t="shared" ref="AW28:AW29" si="31">W28/1.2</f>
        <v>0</v>
      </c>
      <c r="AX28" s="353">
        <f t="shared" ref="AX28:AX29" si="32">X28/1.2</f>
        <v>0</v>
      </c>
      <c r="AY28" s="353">
        <f t="shared" ref="AY28:AY29" si="33">Y28/1.2</f>
        <v>0</v>
      </c>
      <c r="AZ28" s="353">
        <f t="shared" ref="AZ28:AZ29" si="34">Z28/1.2</f>
        <v>0</v>
      </c>
      <c r="BA28" s="353">
        <f t="shared" ref="BA28:BA29" si="35">AA28/1.2</f>
        <v>0</v>
      </c>
      <c r="BB28" s="353">
        <f t="shared" ref="BB28:BB29" si="36">AB28/1.2</f>
        <v>0</v>
      </c>
      <c r="BC28" s="353">
        <f t="shared" ref="BC28:BC29" si="37">AC28/1.2</f>
        <v>0</v>
      </c>
      <c r="BD28" s="354"/>
    </row>
    <row r="29" spans="1:56" ht="24.75" customHeight="1" x14ac:dyDescent="0.2">
      <c r="A29" s="351" t="s">
        <v>126</v>
      </c>
      <c r="B29" s="352" t="s">
        <v>900</v>
      </c>
      <c r="C29" s="351" t="s">
        <v>888</v>
      </c>
      <c r="D29" s="353">
        <v>3.9628799999999997</v>
      </c>
      <c r="E29" s="353">
        <f>F29+G29+H29+I29</f>
        <v>0</v>
      </c>
      <c r="F29" s="353">
        <f>K29+P29+U29+Z29</f>
        <v>0</v>
      </c>
      <c r="G29" s="353">
        <f t="shared" si="12"/>
        <v>0</v>
      </c>
      <c r="H29" s="353">
        <f t="shared" si="12"/>
        <v>0</v>
      </c>
      <c r="I29" s="353">
        <f t="shared" si="12"/>
        <v>0</v>
      </c>
      <c r="J29" s="353">
        <f>K29+L29+M29+N29</f>
        <v>0</v>
      </c>
      <c r="K29" s="353">
        <v>0</v>
      </c>
      <c r="L29" s="353">
        <v>0</v>
      </c>
      <c r="M29" s="353">
        <v>0</v>
      </c>
      <c r="N29" s="353">
        <v>0</v>
      </c>
      <c r="O29" s="353">
        <f>P29+Q29+R29+S29</f>
        <v>0</v>
      </c>
      <c r="P29" s="353">
        <v>0</v>
      </c>
      <c r="Q29" s="353">
        <v>0</v>
      </c>
      <c r="R29" s="353">
        <v>0</v>
      </c>
      <c r="S29" s="353">
        <v>0</v>
      </c>
      <c r="T29" s="353">
        <f>U29+V29+W29+X29</f>
        <v>0</v>
      </c>
      <c r="U29" s="353">
        <v>0</v>
      </c>
      <c r="V29" s="353">
        <v>0</v>
      </c>
      <c r="W29" s="353">
        <v>0</v>
      </c>
      <c r="X29" s="353">
        <v>0</v>
      </c>
      <c r="Y29" s="353">
        <f>Z29+AA29+AB29+AC29</f>
        <v>0</v>
      </c>
      <c r="Z29" s="353">
        <v>0</v>
      </c>
      <c r="AA29" s="353">
        <v>0</v>
      </c>
      <c r="AB29" s="353">
        <v>0</v>
      </c>
      <c r="AC29" s="353">
        <v>0</v>
      </c>
      <c r="AD29" s="353">
        <f t="shared" ref="AD29" si="38">D29/1.2</f>
        <v>3.3024</v>
      </c>
      <c r="AE29" s="353">
        <f t="shared" si="13"/>
        <v>0</v>
      </c>
      <c r="AF29" s="353">
        <f t="shared" si="14"/>
        <v>0</v>
      </c>
      <c r="AG29" s="353">
        <f t="shared" si="15"/>
        <v>0</v>
      </c>
      <c r="AH29" s="353">
        <f t="shared" si="16"/>
        <v>0</v>
      </c>
      <c r="AI29" s="353">
        <f t="shared" si="17"/>
        <v>0</v>
      </c>
      <c r="AJ29" s="353">
        <f t="shared" si="18"/>
        <v>0</v>
      </c>
      <c r="AK29" s="353">
        <f t="shared" si="19"/>
        <v>0</v>
      </c>
      <c r="AL29" s="353">
        <f t="shared" si="20"/>
        <v>0</v>
      </c>
      <c r="AM29" s="353">
        <f t="shared" si="21"/>
        <v>0</v>
      </c>
      <c r="AN29" s="353">
        <f t="shared" si="22"/>
        <v>0</v>
      </c>
      <c r="AO29" s="353">
        <f t="shared" si="23"/>
        <v>0</v>
      </c>
      <c r="AP29" s="353">
        <f t="shared" si="24"/>
        <v>0</v>
      </c>
      <c r="AQ29" s="353">
        <f t="shared" si="25"/>
        <v>0</v>
      </c>
      <c r="AR29" s="353">
        <f t="shared" si="26"/>
        <v>0</v>
      </c>
      <c r="AS29" s="353">
        <f t="shared" si="27"/>
        <v>0</v>
      </c>
      <c r="AT29" s="353">
        <f t="shared" si="28"/>
        <v>0</v>
      </c>
      <c r="AU29" s="353">
        <f t="shared" si="29"/>
        <v>0</v>
      </c>
      <c r="AV29" s="353">
        <f t="shared" si="30"/>
        <v>0</v>
      </c>
      <c r="AW29" s="353">
        <f t="shared" si="31"/>
        <v>0</v>
      </c>
      <c r="AX29" s="353">
        <f t="shared" si="32"/>
        <v>0</v>
      </c>
      <c r="AY29" s="353">
        <f t="shared" si="33"/>
        <v>0</v>
      </c>
      <c r="AZ29" s="353">
        <f t="shared" si="34"/>
        <v>0</v>
      </c>
      <c r="BA29" s="353">
        <f t="shared" si="35"/>
        <v>0</v>
      </c>
      <c r="BB29" s="353">
        <f t="shared" si="36"/>
        <v>0</v>
      </c>
      <c r="BC29" s="353">
        <f t="shared" si="37"/>
        <v>0</v>
      </c>
      <c r="BD29" s="354"/>
    </row>
    <row r="30" spans="1:56" ht="27" customHeight="1" x14ac:dyDescent="0.2">
      <c r="A30" s="351" t="s">
        <v>128</v>
      </c>
      <c r="B30" s="352" t="s">
        <v>901</v>
      </c>
      <c r="C30" s="351" t="s">
        <v>888</v>
      </c>
      <c r="D30" s="353">
        <v>0</v>
      </c>
      <c r="E30" s="353">
        <v>0</v>
      </c>
      <c r="F30" s="353">
        <v>0</v>
      </c>
      <c r="G30" s="353">
        <v>0</v>
      </c>
      <c r="H30" s="353">
        <v>0</v>
      </c>
      <c r="I30" s="353">
        <v>0</v>
      </c>
      <c r="J30" s="353">
        <v>0</v>
      </c>
      <c r="K30" s="353">
        <v>0</v>
      </c>
      <c r="L30" s="353">
        <v>0</v>
      </c>
      <c r="M30" s="353">
        <v>0</v>
      </c>
      <c r="N30" s="353">
        <v>0</v>
      </c>
      <c r="O30" s="353">
        <v>0</v>
      </c>
      <c r="P30" s="353">
        <v>0</v>
      </c>
      <c r="Q30" s="353">
        <v>0</v>
      </c>
      <c r="R30" s="353">
        <v>0</v>
      </c>
      <c r="S30" s="353">
        <v>0</v>
      </c>
      <c r="T30" s="353">
        <v>0</v>
      </c>
      <c r="U30" s="353">
        <v>0</v>
      </c>
      <c r="V30" s="353">
        <v>0</v>
      </c>
      <c r="W30" s="353">
        <v>0</v>
      </c>
      <c r="X30" s="353">
        <v>0</v>
      </c>
      <c r="Y30" s="353">
        <v>0</v>
      </c>
      <c r="Z30" s="353">
        <v>0</v>
      </c>
      <c r="AA30" s="353">
        <v>0</v>
      </c>
      <c r="AB30" s="353">
        <v>0</v>
      </c>
      <c r="AC30" s="353">
        <v>0</v>
      </c>
      <c r="AD30" s="353">
        <v>0</v>
      </c>
      <c r="AE30" s="353">
        <v>0</v>
      </c>
      <c r="AF30" s="353">
        <v>0</v>
      </c>
      <c r="AG30" s="353">
        <v>0</v>
      </c>
      <c r="AH30" s="353">
        <v>0</v>
      </c>
      <c r="AI30" s="353">
        <v>0</v>
      </c>
      <c r="AJ30" s="353">
        <v>0</v>
      </c>
      <c r="AK30" s="353">
        <v>0</v>
      </c>
      <c r="AL30" s="353">
        <v>0</v>
      </c>
      <c r="AM30" s="353">
        <v>0</v>
      </c>
      <c r="AN30" s="353">
        <v>0</v>
      </c>
      <c r="AO30" s="353">
        <v>0</v>
      </c>
      <c r="AP30" s="353">
        <v>0</v>
      </c>
      <c r="AQ30" s="353">
        <v>0</v>
      </c>
      <c r="AR30" s="353">
        <v>0</v>
      </c>
      <c r="AS30" s="353">
        <v>0</v>
      </c>
      <c r="AT30" s="353">
        <v>0</v>
      </c>
      <c r="AU30" s="353">
        <v>0</v>
      </c>
      <c r="AV30" s="353">
        <v>0</v>
      </c>
      <c r="AW30" s="353">
        <v>0</v>
      </c>
      <c r="AX30" s="353">
        <v>0</v>
      </c>
      <c r="AY30" s="353">
        <v>0</v>
      </c>
      <c r="AZ30" s="353">
        <v>0</v>
      </c>
      <c r="BA30" s="353">
        <v>0</v>
      </c>
      <c r="BB30" s="353">
        <v>0</v>
      </c>
      <c r="BC30" s="353">
        <v>0</v>
      </c>
      <c r="BD30" s="354"/>
    </row>
    <row r="31" spans="1:56" ht="19.5" customHeight="1" x14ac:dyDescent="0.2">
      <c r="A31" s="351" t="s">
        <v>139</v>
      </c>
      <c r="B31" s="352" t="s">
        <v>902</v>
      </c>
      <c r="C31" s="351" t="s">
        <v>888</v>
      </c>
      <c r="D31" s="356">
        <f t="shared" ref="D31:AI31" si="39">D32+D71+D92</f>
        <v>182.78877939494691</v>
      </c>
      <c r="E31" s="356">
        <f t="shared" si="39"/>
        <v>27.983161499999998</v>
      </c>
      <c r="F31" s="356">
        <f t="shared" si="39"/>
        <v>0</v>
      </c>
      <c r="G31" s="356">
        <f t="shared" si="39"/>
        <v>6.7772524619999999</v>
      </c>
      <c r="H31" s="356">
        <f t="shared" si="39"/>
        <v>21.205909037999991</v>
      </c>
      <c r="I31" s="356">
        <f t="shared" si="39"/>
        <v>0</v>
      </c>
      <c r="J31" s="356">
        <f t="shared" si="39"/>
        <v>4.6600281599999995</v>
      </c>
      <c r="K31" s="356">
        <f t="shared" si="39"/>
        <v>0</v>
      </c>
      <c r="L31" s="356">
        <f t="shared" si="39"/>
        <v>3.7156206456</v>
      </c>
      <c r="M31" s="356">
        <f t="shared" si="39"/>
        <v>0.94440751440000004</v>
      </c>
      <c r="N31" s="356">
        <f t="shared" si="39"/>
        <v>0</v>
      </c>
      <c r="O31" s="356">
        <f t="shared" si="39"/>
        <v>23.323133339999998</v>
      </c>
      <c r="P31" s="356">
        <f t="shared" si="39"/>
        <v>0</v>
      </c>
      <c r="Q31" s="356">
        <f t="shared" si="39"/>
        <v>3.0616318164000003</v>
      </c>
      <c r="R31" s="356">
        <f t="shared" si="39"/>
        <v>20.261501523599993</v>
      </c>
      <c r="S31" s="356">
        <f t="shared" si="39"/>
        <v>0</v>
      </c>
      <c r="T31" s="356">
        <f t="shared" si="39"/>
        <v>0</v>
      </c>
      <c r="U31" s="356">
        <f t="shared" si="39"/>
        <v>0</v>
      </c>
      <c r="V31" s="356">
        <f t="shared" si="39"/>
        <v>0</v>
      </c>
      <c r="W31" s="356">
        <f t="shared" si="39"/>
        <v>0</v>
      </c>
      <c r="X31" s="356">
        <f t="shared" si="39"/>
        <v>0</v>
      </c>
      <c r="Y31" s="356">
        <f t="shared" si="39"/>
        <v>0</v>
      </c>
      <c r="Z31" s="356">
        <f t="shared" si="39"/>
        <v>0</v>
      </c>
      <c r="AA31" s="356">
        <f t="shared" si="39"/>
        <v>0</v>
      </c>
      <c r="AB31" s="356">
        <f t="shared" si="39"/>
        <v>0</v>
      </c>
      <c r="AC31" s="356">
        <f t="shared" si="39"/>
        <v>0</v>
      </c>
      <c r="AD31" s="356">
        <f t="shared" si="39"/>
        <v>152.32398282912243</v>
      </c>
      <c r="AE31" s="356">
        <f t="shared" si="39"/>
        <v>23.319301250000002</v>
      </c>
      <c r="AF31" s="356">
        <f t="shared" si="39"/>
        <v>0</v>
      </c>
      <c r="AG31" s="356">
        <f t="shared" si="39"/>
        <v>5.6477103849999999</v>
      </c>
      <c r="AH31" s="356">
        <f t="shared" si="39"/>
        <v>17.671590864999999</v>
      </c>
      <c r="AI31" s="356">
        <f t="shared" si="39"/>
        <v>0</v>
      </c>
      <c r="AJ31" s="356">
        <f t="shared" ref="AJ31:BC31" si="40">AJ32+AJ71+AJ92</f>
        <v>3.8833568000000001</v>
      </c>
      <c r="AK31" s="356">
        <f t="shared" si="40"/>
        <v>0</v>
      </c>
      <c r="AL31" s="356">
        <f t="shared" si="40"/>
        <v>3.0963505379999998</v>
      </c>
      <c r="AM31" s="356">
        <f t="shared" si="40"/>
        <v>0.78700626200000001</v>
      </c>
      <c r="AN31" s="356">
        <f t="shared" si="40"/>
        <v>0</v>
      </c>
      <c r="AO31" s="356">
        <f t="shared" si="40"/>
        <v>19.435944450000001</v>
      </c>
      <c r="AP31" s="356">
        <f t="shared" si="40"/>
        <v>0</v>
      </c>
      <c r="AQ31" s="356">
        <f t="shared" si="40"/>
        <v>2.5513598469999996</v>
      </c>
      <c r="AR31" s="356">
        <f t="shared" si="40"/>
        <v>16.884584603</v>
      </c>
      <c r="AS31" s="356">
        <f t="shared" si="40"/>
        <v>0</v>
      </c>
      <c r="AT31" s="356">
        <f t="shared" si="40"/>
        <v>0</v>
      </c>
      <c r="AU31" s="356">
        <f t="shared" si="40"/>
        <v>0</v>
      </c>
      <c r="AV31" s="356">
        <f t="shared" si="40"/>
        <v>0</v>
      </c>
      <c r="AW31" s="356">
        <f t="shared" si="40"/>
        <v>0</v>
      </c>
      <c r="AX31" s="356">
        <f t="shared" si="40"/>
        <v>0</v>
      </c>
      <c r="AY31" s="356">
        <f t="shared" si="40"/>
        <v>0</v>
      </c>
      <c r="AZ31" s="356">
        <f t="shared" si="40"/>
        <v>0</v>
      </c>
      <c r="BA31" s="356">
        <f t="shared" si="40"/>
        <v>0</v>
      </c>
      <c r="BB31" s="356">
        <f t="shared" si="40"/>
        <v>0</v>
      </c>
      <c r="BC31" s="356">
        <f t="shared" si="40"/>
        <v>0</v>
      </c>
      <c r="BD31" s="357"/>
    </row>
    <row r="32" spans="1:56" ht="28.5" customHeight="1" x14ac:dyDescent="0.2">
      <c r="A32" s="351" t="s">
        <v>140</v>
      </c>
      <c r="B32" s="352" t="s">
        <v>903</v>
      </c>
      <c r="C32" s="351" t="s">
        <v>888</v>
      </c>
      <c r="D32" s="356">
        <f>D33+D68</f>
        <v>39.336097295999998</v>
      </c>
      <c r="E32" s="356">
        <f t="shared" ref="E32:BC32" si="41">E33+E68</f>
        <v>19.871298419999999</v>
      </c>
      <c r="F32" s="356">
        <f t="shared" si="41"/>
        <v>0</v>
      </c>
      <c r="G32" s="356">
        <f t="shared" si="41"/>
        <v>1.15641522</v>
      </c>
      <c r="H32" s="356">
        <f t="shared" si="41"/>
        <v>18.714883199999992</v>
      </c>
      <c r="I32" s="356">
        <f t="shared" si="41"/>
        <v>0</v>
      </c>
      <c r="J32" s="356">
        <f t="shared" si="41"/>
        <v>0</v>
      </c>
      <c r="K32" s="356">
        <f t="shared" si="41"/>
        <v>0</v>
      </c>
      <c r="L32" s="356">
        <f t="shared" si="41"/>
        <v>0</v>
      </c>
      <c r="M32" s="356">
        <f t="shared" si="41"/>
        <v>0</v>
      </c>
      <c r="N32" s="356">
        <f t="shared" si="41"/>
        <v>0</v>
      </c>
      <c r="O32" s="356">
        <f t="shared" si="41"/>
        <v>19.871298419999999</v>
      </c>
      <c r="P32" s="356">
        <f t="shared" si="41"/>
        <v>0</v>
      </c>
      <c r="Q32" s="356">
        <f t="shared" si="41"/>
        <v>1.15641522</v>
      </c>
      <c r="R32" s="356">
        <f t="shared" si="41"/>
        <v>18.714883199999992</v>
      </c>
      <c r="S32" s="356">
        <f t="shared" si="41"/>
        <v>0</v>
      </c>
      <c r="T32" s="356">
        <f t="shared" si="41"/>
        <v>0</v>
      </c>
      <c r="U32" s="356">
        <f t="shared" si="41"/>
        <v>0</v>
      </c>
      <c r="V32" s="356">
        <f t="shared" si="41"/>
        <v>0</v>
      </c>
      <c r="W32" s="356">
        <f t="shared" si="41"/>
        <v>0</v>
      </c>
      <c r="X32" s="356">
        <f t="shared" si="41"/>
        <v>0</v>
      </c>
      <c r="Y32" s="356">
        <f t="shared" si="41"/>
        <v>0</v>
      </c>
      <c r="Z32" s="356">
        <f t="shared" si="41"/>
        <v>0</v>
      </c>
      <c r="AA32" s="356">
        <f t="shared" si="41"/>
        <v>0</v>
      </c>
      <c r="AB32" s="356">
        <f t="shared" si="41"/>
        <v>0</v>
      </c>
      <c r="AC32" s="356">
        <f t="shared" si="41"/>
        <v>0</v>
      </c>
      <c r="AD32" s="356">
        <f t="shared" si="41"/>
        <v>32.780081079999974</v>
      </c>
      <c r="AE32" s="356">
        <f t="shared" si="41"/>
        <v>16.559415350000002</v>
      </c>
      <c r="AF32" s="356">
        <f t="shared" si="41"/>
        <v>0</v>
      </c>
      <c r="AG32" s="356">
        <f t="shared" si="41"/>
        <v>0.96367934999999971</v>
      </c>
      <c r="AH32" s="356">
        <f t="shared" si="41"/>
        <v>15.595736</v>
      </c>
      <c r="AI32" s="356">
        <f t="shared" si="41"/>
        <v>0</v>
      </c>
      <c r="AJ32" s="356">
        <f t="shared" si="41"/>
        <v>0</v>
      </c>
      <c r="AK32" s="356">
        <f t="shared" si="41"/>
        <v>0</v>
      </c>
      <c r="AL32" s="356">
        <f t="shared" si="41"/>
        <v>0</v>
      </c>
      <c r="AM32" s="356">
        <f t="shared" si="41"/>
        <v>0</v>
      </c>
      <c r="AN32" s="356">
        <f t="shared" si="41"/>
        <v>0</v>
      </c>
      <c r="AO32" s="356">
        <f t="shared" si="41"/>
        <v>16.559415350000002</v>
      </c>
      <c r="AP32" s="356">
        <f t="shared" si="41"/>
        <v>0</v>
      </c>
      <c r="AQ32" s="356">
        <f t="shared" si="41"/>
        <v>0.96367934999999971</v>
      </c>
      <c r="AR32" s="356">
        <f t="shared" si="41"/>
        <v>15.595736</v>
      </c>
      <c r="AS32" s="356">
        <f t="shared" si="41"/>
        <v>0</v>
      </c>
      <c r="AT32" s="356">
        <f t="shared" si="41"/>
        <v>0</v>
      </c>
      <c r="AU32" s="356">
        <f t="shared" si="41"/>
        <v>0</v>
      </c>
      <c r="AV32" s="356">
        <f t="shared" si="41"/>
        <v>0</v>
      </c>
      <c r="AW32" s="356">
        <f t="shared" si="41"/>
        <v>0</v>
      </c>
      <c r="AX32" s="356">
        <f t="shared" si="41"/>
        <v>0</v>
      </c>
      <c r="AY32" s="356">
        <f t="shared" si="41"/>
        <v>0</v>
      </c>
      <c r="AZ32" s="356">
        <f t="shared" si="41"/>
        <v>0</v>
      </c>
      <c r="BA32" s="356">
        <f t="shared" si="41"/>
        <v>0</v>
      </c>
      <c r="BB32" s="356">
        <f t="shared" si="41"/>
        <v>0</v>
      </c>
      <c r="BC32" s="356">
        <f t="shared" si="41"/>
        <v>0</v>
      </c>
      <c r="BD32" s="357"/>
    </row>
    <row r="33" spans="1:56" ht="19.5" customHeight="1" x14ac:dyDescent="0.2">
      <c r="A33" s="351" t="s">
        <v>141</v>
      </c>
      <c r="B33" s="352" t="s">
        <v>904</v>
      </c>
      <c r="C33" s="351" t="s">
        <v>888</v>
      </c>
      <c r="D33" s="353">
        <f>SUM(D34:D67)</f>
        <v>35.690217828000002</v>
      </c>
      <c r="E33" s="353">
        <f t="shared" ref="E33:BC33" si="42">SUM(E34:E67)</f>
        <v>15.439968755999999</v>
      </c>
      <c r="F33" s="353">
        <f t="shared" si="42"/>
        <v>0</v>
      </c>
      <c r="G33" s="353">
        <f t="shared" si="42"/>
        <v>0.824448756</v>
      </c>
      <c r="H33" s="353">
        <f t="shared" si="42"/>
        <v>14.615519999999993</v>
      </c>
      <c r="I33" s="353">
        <f t="shared" si="42"/>
        <v>0</v>
      </c>
      <c r="J33" s="353">
        <f t="shared" si="42"/>
        <v>0</v>
      </c>
      <c r="K33" s="353">
        <f t="shared" si="42"/>
        <v>0</v>
      </c>
      <c r="L33" s="353">
        <f t="shared" si="42"/>
        <v>0</v>
      </c>
      <c r="M33" s="353">
        <f t="shared" si="42"/>
        <v>0</v>
      </c>
      <c r="N33" s="353">
        <f t="shared" si="42"/>
        <v>0</v>
      </c>
      <c r="O33" s="353">
        <f t="shared" si="42"/>
        <v>15.439968755999999</v>
      </c>
      <c r="P33" s="353">
        <f t="shared" si="42"/>
        <v>0</v>
      </c>
      <c r="Q33" s="353">
        <f t="shared" si="42"/>
        <v>0.824448756</v>
      </c>
      <c r="R33" s="353">
        <f t="shared" si="42"/>
        <v>14.615519999999993</v>
      </c>
      <c r="S33" s="353">
        <f t="shared" si="42"/>
        <v>0</v>
      </c>
      <c r="T33" s="353">
        <f t="shared" si="42"/>
        <v>0</v>
      </c>
      <c r="U33" s="353">
        <f t="shared" si="42"/>
        <v>0</v>
      </c>
      <c r="V33" s="353">
        <f t="shared" si="42"/>
        <v>0</v>
      </c>
      <c r="W33" s="353">
        <f t="shared" si="42"/>
        <v>0</v>
      </c>
      <c r="X33" s="353">
        <f t="shared" si="42"/>
        <v>0</v>
      </c>
      <c r="Y33" s="353">
        <f t="shared" si="42"/>
        <v>0</v>
      </c>
      <c r="Z33" s="353">
        <f t="shared" si="42"/>
        <v>0</v>
      </c>
      <c r="AA33" s="353">
        <f t="shared" si="42"/>
        <v>0</v>
      </c>
      <c r="AB33" s="353">
        <f t="shared" si="42"/>
        <v>0</v>
      </c>
      <c r="AC33" s="353">
        <f t="shared" si="42"/>
        <v>0</v>
      </c>
      <c r="AD33" s="353">
        <f t="shared" si="42"/>
        <v>29.74184818999997</v>
      </c>
      <c r="AE33" s="353">
        <f t="shared" si="42"/>
        <v>12.866640630000003</v>
      </c>
      <c r="AF33" s="353">
        <f t="shared" si="42"/>
        <v>0</v>
      </c>
      <c r="AG33" s="353">
        <f t="shared" si="42"/>
        <v>0.68704062999999971</v>
      </c>
      <c r="AH33" s="353">
        <f t="shared" si="42"/>
        <v>12.179600000000001</v>
      </c>
      <c r="AI33" s="353">
        <f t="shared" si="42"/>
        <v>0</v>
      </c>
      <c r="AJ33" s="353">
        <f t="shared" si="42"/>
        <v>0</v>
      </c>
      <c r="AK33" s="353">
        <f t="shared" si="42"/>
        <v>0</v>
      </c>
      <c r="AL33" s="353">
        <f t="shared" si="42"/>
        <v>0</v>
      </c>
      <c r="AM33" s="353">
        <f t="shared" si="42"/>
        <v>0</v>
      </c>
      <c r="AN33" s="353">
        <f t="shared" si="42"/>
        <v>0</v>
      </c>
      <c r="AO33" s="353">
        <f t="shared" si="42"/>
        <v>12.866640630000003</v>
      </c>
      <c r="AP33" s="353">
        <f t="shared" si="42"/>
        <v>0</v>
      </c>
      <c r="AQ33" s="353">
        <f t="shared" si="42"/>
        <v>0.68704062999999971</v>
      </c>
      <c r="AR33" s="353">
        <f t="shared" si="42"/>
        <v>12.179600000000001</v>
      </c>
      <c r="AS33" s="353">
        <f t="shared" si="42"/>
        <v>0</v>
      </c>
      <c r="AT33" s="353">
        <f t="shared" si="42"/>
        <v>0</v>
      </c>
      <c r="AU33" s="353">
        <f t="shared" si="42"/>
        <v>0</v>
      </c>
      <c r="AV33" s="353">
        <f t="shared" si="42"/>
        <v>0</v>
      </c>
      <c r="AW33" s="353">
        <f t="shared" si="42"/>
        <v>0</v>
      </c>
      <c r="AX33" s="353">
        <f t="shared" si="42"/>
        <v>0</v>
      </c>
      <c r="AY33" s="353">
        <f t="shared" si="42"/>
        <v>0</v>
      </c>
      <c r="AZ33" s="353">
        <f t="shared" si="42"/>
        <v>0</v>
      </c>
      <c r="BA33" s="353">
        <f t="shared" si="42"/>
        <v>0</v>
      </c>
      <c r="BB33" s="353">
        <f t="shared" si="42"/>
        <v>0</v>
      </c>
      <c r="BC33" s="353">
        <f t="shared" si="42"/>
        <v>0</v>
      </c>
      <c r="BD33" s="354"/>
    </row>
    <row r="34" spans="1:56" ht="30" customHeight="1" x14ac:dyDescent="0.2">
      <c r="A34" s="358" t="s">
        <v>777</v>
      </c>
      <c r="B34" s="359" t="s">
        <v>984</v>
      </c>
      <c r="C34" s="358" t="s">
        <v>985</v>
      </c>
      <c r="D34" s="360">
        <v>2.1758823239999998</v>
      </c>
      <c r="E34" s="360">
        <f>F34+G34+H34+I34</f>
        <v>0</v>
      </c>
      <c r="F34" s="360">
        <f>K34+P34+U34+Z34</f>
        <v>0</v>
      </c>
      <c r="G34" s="360">
        <f t="shared" ref="G34:H34" si="43">L34+Q34+V34+AA34</f>
        <v>0</v>
      </c>
      <c r="H34" s="360">
        <f t="shared" si="43"/>
        <v>0</v>
      </c>
      <c r="I34" s="360">
        <f>N34+S34+X34+AC34</f>
        <v>0</v>
      </c>
      <c r="J34" s="360">
        <f t="shared" ref="J34:J60" si="44">K34+L34+M34+N34</f>
        <v>0</v>
      </c>
      <c r="K34" s="361">
        <v>0</v>
      </c>
      <c r="L34" s="361">
        <v>0</v>
      </c>
      <c r="M34" s="361">
        <v>0</v>
      </c>
      <c r="N34" s="361">
        <v>0</v>
      </c>
      <c r="O34" s="360">
        <f t="shared" ref="O34:O60" si="45">P34+Q34+R34+S34</f>
        <v>0</v>
      </c>
      <c r="P34" s="361">
        <v>0</v>
      </c>
      <c r="Q34" s="361">
        <v>0</v>
      </c>
      <c r="R34" s="361">
        <v>0</v>
      </c>
      <c r="S34" s="361">
        <v>0</v>
      </c>
      <c r="T34" s="360">
        <f t="shared" ref="T34:T60" si="46">U34+V34+W34+X34</f>
        <v>0</v>
      </c>
      <c r="U34" s="361">
        <v>0</v>
      </c>
      <c r="V34" s="361">
        <v>0</v>
      </c>
      <c r="W34" s="361">
        <v>0</v>
      </c>
      <c r="X34" s="361">
        <v>0</v>
      </c>
      <c r="Y34" s="360">
        <f t="shared" ref="Y34:Y60" si="47">Z34+AA34+AB34+AC34</f>
        <v>0</v>
      </c>
      <c r="Z34" s="361">
        <v>0</v>
      </c>
      <c r="AA34" s="361">
        <v>0</v>
      </c>
      <c r="AB34" s="361">
        <v>0</v>
      </c>
      <c r="AC34" s="361">
        <v>0</v>
      </c>
      <c r="AD34" s="360">
        <f>D34/1.2</f>
        <v>1.8132352699999998</v>
      </c>
      <c r="AE34" s="360">
        <f t="shared" ref="AE34:BC34" si="48">E34/1.2</f>
        <v>0</v>
      </c>
      <c r="AF34" s="360">
        <f t="shared" si="48"/>
        <v>0</v>
      </c>
      <c r="AG34" s="360">
        <f t="shared" si="48"/>
        <v>0</v>
      </c>
      <c r="AH34" s="360">
        <f t="shared" si="48"/>
        <v>0</v>
      </c>
      <c r="AI34" s="360">
        <f t="shared" si="48"/>
        <v>0</v>
      </c>
      <c r="AJ34" s="360">
        <f>J34/1.2</f>
        <v>0</v>
      </c>
      <c r="AK34" s="360">
        <f t="shared" si="48"/>
        <v>0</v>
      </c>
      <c r="AL34" s="360">
        <f t="shared" si="48"/>
        <v>0</v>
      </c>
      <c r="AM34" s="360">
        <f t="shared" si="48"/>
        <v>0</v>
      </c>
      <c r="AN34" s="360">
        <f t="shared" si="48"/>
        <v>0</v>
      </c>
      <c r="AO34" s="360">
        <f t="shared" si="48"/>
        <v>0</v>
      </c>
      <c r="AP34" s="360">
        <f t="shared" si="48"/>
        <v>0</v>
      </c>
      <c r="AQ34" s="360">
        <f t="shared" si="48"/>
        <v>0</v>
      </c>
      <c r="AR34" s="360">
        <f t="shared" si="48"/>
        <v>0</v>
      </c>
      <c r="AS34" s="360">
        <f t="shared" si="48"/>
        <v>0</v>
      </c>
      <c r="AT34" s="360">
        <f t="shared" si="48"/>
        <v>0</v>
      </c>
      <c r="AU34" s="360">
        <f t="shared" si="48"/>
        <v>0</v>
      </c>
      <c r="AV34" s="360">
        <f t="shared" si="48"/>
        <v>0</v>
      </c>
      <c r="AW34" s="360">
        <f t="shared" si="48"/>
        <v>0</v>
      </c>
      <c r="AX34" s="360">
        <f t="shared" si="48"/>
        <v>0</v>
      </c>
      <c r="AY34" s="360">
        <f t="shared" si="48"/>
        <v>0</v>
      </c>
      <c r="AZ34" s="360">
        <f t="shared" si="48"/>
        <v>0</v>
      </c>
      <c r="BA34" s="360">
        <f t="shared" si="48"/>
        <v>0</v>
      </c>
      <c r="BB34" s="360">
        <f t="shared" si="48"/>
        <v>0</v>
      </c>
      <c r="BC34" s="360">
        <f t="shared" si="48"/>
        <v>0</v>
      </c>
      <c r="BD34" s="360"/>
    </row>
    <row r="35" spans="1:56" ht="19.5" customHeight="1" x14ac:dyDescent="0.2">
      <c r="A35" s="358" t="s">
        <v>778</v>
      </c>
      <c r="B35" s="359" t="s">
        <v>986</v>
      </c>
      <c r="C35" s="358" t="s">
        <v>987</v>
      </c>
      <c r="D35" s="360">
        <v>2.5412637600000001</v>
      </c>
      <c r="E35" s="360">
        <f t="shared" ref="E35:E60" si="49">F35+G35+H35+I35</f>
        <v>0</v>
      </c>
      <c r="F35" s="360">
        <f t="shared" ref="F35:F60" si="50">K35+P35+U35+Z35</f>
        <v>0</v>
      </c>
      <c r="G35" s="360">
        <f t="shared" ref="G35:G60" si="51">L35+Q35+V35+AA35</f>
        <v>0</v>
      </c>
      <c r="H35" s="360">
        <f t="shared" ref="H35:H60" si="52">M35+R35+W35+AB35</f>
        <v>0</v>
      </c>
      <c r="I35" s="360">
        <f t="shared" ref="I35:I60" si="53">N35+S35+X35+AC35</f>
        <v>0</v>
      </c>
      <c r="J35" s="360">
        <f t="shared" si="44"/>
        <v>0</v>
      </c>
      <c r="K35" s="361">
        <v>0</v>
      </c>
      <c r="L35" s="361">
        <v>0</v>
      </c>
      <c r="M35" s="361">
        <v>0</v>
      </c>
      <c r="N35" s="361">
        <v>0</v>
      </c>
      <c r="O35" s="360">
        <f t="shared" si="45"/>
        <v>0</v>
      </c>
      <c r="P35" s="361">
        <v>0</v>
      </c>
      <c r="Q35" s="361">
        <v>0</v>
      </c>
      <c r="R35" s="361">
        <v>0</v>
      </c>
      <c r="S35" s="361">
        <v>0</v>
      </c>
      <c r="T35" s="360">
        <f t="shared" si="46"/>
        <v>0</v>
      </c>
      <c r="U35" s="361">
        <v>0</v>
      </c>
      <c r="V35" s="361">
        <v>0</v>
      </c>
      <c r="W35" s="361">
        <v>0</v>
      </c>
      <c r="X35" s="361">
        <v>0</v>
      </c>
      <c r="Y35" s="360">
        <f t="shared" si="47"/>
        <v>0</v>
      </c>
      <c r="Z35" s="361">
        <v>0</v>
      </c>
      <c r="AA35" s="361">
        <v>0</v>
      </c>
      <c r="AB35" s="361">
        <v>0</v>
      </c>
      <c r="AC35" s="361">
        <v>0</v>
      </c>
      <c r="AD35" s="360">
        <f t="shared" ref="AD35:AD60" si="54">D35/1.2</f>
        <v>2.1177198000000002</v>
      </c>
      <c r="AE35" s="360">
        <f t="shared" ref="AE35:AE60" si="55">E35/1.2</f>
        <v>0</v>
      </c>
      <c r="AF35" s="360">
        <f t="shared" ref="AF35:AF60" si="56">F35/1.2</f>
        <v>0</v>
      </c>
      <c r="AG35" s="360">
        <f t="shared" ref="AG35:AG60" si="57">G35/1.2</f>
        <v>0</v>
      </c>
      <c r="AH35" s="360">
        <f t="shared" ref="AH35:AH60" si="58">H35/1.2</f>
        <v>0</v>
      </c>
      <c r="AI35" s="360">
        <f t="shared" ref="AI35:AI60" si="59">I35/1.2</f>
        <v>0</v>
      </c>
      <c r="AJ35" s="360">
        <f t="shared" ref="AJ35:AJ60" si="60">J35/1.2</f>
        <v>0</v>
      </c>
      <c r="AK35" s="360">
        <f t="shared" ref="AK35:AK60" si="61">K35/1.2</f>
        <v>0</v>
      </c>
      <c r="AL35" s="360">
        <f t="shared" ref="AL35:AL60" si="62">L35/1.2</f>
        <v>0</v>
      </c>
      <c r="AM35" s="360">
        <f t="shared" ref="AM35:AM60" si="63">M35/1.2</f>
        <v>0</v>
      </c>
      <c r="AN35" s="360">
        <f t="shared" ref="AN35:AN60" si="64">N35/1.2</f>
        <v>0</v>
      </c>
      <c r="AO35" s="360">
        <f t="shared" ref="AO35:AO60" si="65">O35/1.2</f>
        <v>0</v>
      </c>
      <c r="AP35" s="360">
        <f t="shared" ref="AP35:AP60" si="66">P35/1.2</f>
        <v>0</v>
      </c>
      <c r="AQ35" s="360">
        <f t="shared" ref="AQ35:AQ60" si="67">Q35/1.2</f>
        <v>0</v>
      </c>
      <c r="AR35" s="360">
        <f t="shared" ref="AR35:AR60" si="68">R35/1.2</f>
        <v>0</v>
      </c>
      <c r="AS35" s="360">
        <f t="shared" ref="AS35:AS60" si="69">S35/1.2</f>
        <v>0</v>
      </c>
      <c r="AT35" s="360">
        <f t="shared" ref="AT35:AT60" si="70">T35/1.2</f>
        <v>0</v>
      </c>
      <c r="AU35" s="360">
        <f t="shared" ref="AU35:AU60" si="71">U35/1.2</f>
        <v>0</v>
      </c>
      <c r="AV35" s="360">
        <f t="shared" ref="AV35:AV60" si="72">V35/1.2</f>
        <v>0</v>
      </c>
      <c r="AW35" s="360">
        <f t="shared" ref="AW35:AW60" si="73">W35/1.2</f>
        <v>0</v>
      </c>
      <c r="AX35" s="360">
        <f t="shared" ref="AX35:AX60" si="74">X35/1.2</f>
        <v>0</v>
      </c>
      <c r="AY35" s="360">
        <f t="shared" ref="AY35:AY60" si="75">Y35/1.2</f>
        <v>0</v>
      </c>
      <c r="AZ35" s="360">
        <f t="shared" ref="AZ35:AZ60" si="76">Z35/1.2</f>
        <v>0</v>
      </c>
      <c r="BA35" s="360">
        <f t="shared" ref="BA35:BA60" si="77">AA35/1.2</f>
        <v>0</v>
      </c>
      <c r="BB35" s="360">
        <f t="shared" ref="BB35:BB60" si="78">AB35/1.2</f>
        <v>0</v>
      </c>
      <c r="BC35" s="360">
        <f t="shared" ref="BC35:BC60" si="79">AC35/1.2</f>
        <v>0</v>
      </c>
      <c r="BD35" s="360"/>
    </row>
    <row r="36" spans="1:56" ht="19.5" customHeight="1" x14ac:dyDescent="0.2">
      <c r="A36" s="358" t="s">
        <v>779</v>
      </c>
      <c r="B36" s="359" t="s">
        <v>988</v>
      </c>
      <c r="C36" s="358" t="s">
        <v>989</v>
      </c>
      <c r="D36" s="360">
        <v>2.1077534280000001</v>
      </c>
      <c r="E36" s="360">
        <f t="shared" si="49"/>
        <v>0</v>
      </c>
      <c r="F36" s="360">
        <f t="shared" si="50"/>
        <v>0</v>
      </c>
      <c r="G36" s="360">
        <f t="shared" si="51"/>
        <v>0</v>
      </c>
      <c r="H36" s="360">
        <f t="shared" si="52"/>
        <v>0</v>
      </c>
      <c r="I36" s="360">
        <f t="shared" si="53"/>
        <v>0</v>
      </c>
      <c r="J36" s="360">
        <f t="shared" si="44"/>
        <v>0</v>
      </c>
      <c r="K36" s="361">
        <v>0</v>
      </c>
      <c r="L36" s="361">
        <v>0</v>
      </c>
      <c r="M36" s="361">
        <v>0</v>
      </c>
      <c r="N36" s="361">
        <v>0</v>
      </c>
      <c r="O36" s="360">
        <f t="shared" si="45"/>
        <v>0</v>
      </c>
      <c r="P36" s="361">
        <v>0</v>
      </c>
      <c r="Q36" s="361">
        <v>0</v>
      </c>
      <c r="R36" s="361">
        <v>0</v>
      </c>
      <c r="S36" s="361">
        <v>0</v>
      </c>
      <c r="T36" s="360">
        <f t="shared" si="46"/>
        <v>0</v>
      </c>
      <c r="U36" s="361">
        <v>0</v>
      </c>
      <c r="V36" s="361">
        <v>0</v>
      </c>
      <c r="W36" s="361">
        <v>0</v>
      </c>
      <c r="X36" s="361">
        <v>0</v>
      </c>
      <c r="Y36" s="360">
        <f t="shared" si="47"/>
        <v>0</v>
      </c>
      <c r="Z36" s="361">
        <v>0</v>
      </c>
      <c r="AA36" s="361">
        <v>0</v>
      </c>
      <c r="AB36" s="361">
        <v>0</v>
      </c>
      <c r="AC36" s="361">
        <v>0</v>
      </c>
      <c r="AD36" s="360">
        <f t="shared" si="54"/>
        <v>1.7564611900000002</v>
      </c>
      <c r="AE36" s="360">
        <f t="shared" si="55"/>
        <v>0</v>
      </c>
      <c r="AF36" s="360">
        <f t="shared" si="56"/>
        <v>0</v>
      </c>
      <c r="AG36" s="360">
        <f t="shared" si="57"/>
        <v>0</v>
      </c>
      <c r="AH36" s="360">
        <f t="shared" si="58"/>
        <v>0</v>
      </c>
      <c r="AI36" s="360">
        <f t="shared" si="59"/>
        <v>0</v>
      </c>
      <c r="AJ36" s="360">
        <f t="shared" si="60"/>
        <v>0</v>
      </c>
      <c r="AK36" s="360">
        <f t="shared" si="61"/>
        <v>0</v>
      </c>
      <c r="AL36" s="360">
        <f t="shared" si="62"/>
        <v>0</v>
      </c>
      <c r="AM36" s="360">
        <f t="shared" si="63"/>
        <v>0</v>
      </c>
      <c r="AN36" s="360">
        <f t="shared" si="64"/>
        <v>0</v>
      </c>
      <c r="AO36" s="360">
        <f t="shared" si="65"/>
        <v>0</v>
      </c>
      <c r="AP36" s="360">
        <f t="shared" si="66"/>
        <v>0</v>
      </c>
      <c r="AQ36" s="360">
        <f t="shared" si="67"/>
        <v>0</v>
      </c>
      <c r="AR36" s="360">
        <f t="shared" si="68"/>
        <v>0</v>
      </c>
      <c r="AS36" s="360">
        <f t="shared" si="69"/>
        <v>0</v>
      </c>
      <c r="AT36" s="360">
        <f t="shared" si="70"/>
        <v>0</v>
      </c>
      <c r="AU36" s="360">
        <f t="shared" si="71"/>
        <v>0</v>
      </c>
      <c r="AV36" s="360">
        <f t="shared" si="72"/>
        <v>0</v>
      </c>
      <c r="AW36" s="360">
        <f t="shared" si="73"/>
        <v>0</v>
      </c>
      <c r="AX36" s="360">
        <f t="shared" si="74"/>
        <v>0</v>
      </c>
      <c r="AY36" s="360">
        <f t="shared" si="75"/>
        <v>0</v>
      </c>
      <c r="AZ36" s="360">
        <f t="shared" si="76"/>
        <v>0</v>
      </c>
      <c r="BA36" s="360">
        <f t="shared" si="77"/>
        <v>0</v>
      </c>
      <c r="BB36" s="360">
        <f t="shared" si="78"/>
        <v>0</v>
      </c>
      <c r="BC36" s="360">
        <f t="shared" si="79"/>
        <v>0</v>
      </c>
      <c r="BD36" s="360"/>
    </row>
    <row r="37" spans="1:56" ht="19.5" customHeight="1" x14ac:dyDescent="0.2">
      <c r="A37" s="358" t="s">
        <v>918</v>
      </c>
      <c r="B37" s="359" t="s">
        <v>990</v>
      </c>
      <c r="C37" s="358" t="s">
        <v>991</v>
      </c>
      <c r="D37" s="360">
        <v>2.5412457720000003</v>
      </c>
      <c r="E37" s="360">
        <f t="shared" si="49"/>
        <v>0</v>
      </c>
      <c r="F37" s="360">
        <f t="shared" si="50"/>
        <v>0</v>
      </c>
      <c r="G37" s="360">
        <f t="shared" si="51"/>
        <v>0</v>
      </c>
      <c r="H37" s="360">
        <f t="shared" si="52"/>
        <v>0</v>
      </c>
      <c r="I37" s="360">
        <f t="shared" si="53"/>
        <v>0</v>
      </c>
      <c r="J37" s="360">
        <f t="shared" si="44"/>
        <v>0</v>
      </c>
      <c r="K37" s="361">
        <v>0</v>
      </c>
      <c r="L37" s="361">
        <v>0</v>
      </c>
      <c r="M37" s="361">
        <v>0</v>
      </c>
      <c r="N37" s="361">
        <v>0</v>
      </c>
      <c r="O37" s="360">
        <f t="shared" si="45"/>
        <v>0</v>
      </c>
      <c r="P37" s="361">
        <v>0</v>
      </c>
      <c r="Q37" s="361">
        <v>0</v>
      </c>
      <c r="R37" s="361">
        <v>0</v>
      </c>
      <c r="S37" s="361">
        <v>0</v>
      </c>
      <c r="T37" s="360">
        <f t="shared" si="46"/>
        <v>0</v>
      </c>
      <c r="U37" s="361">
        <v>0</v>
      </c>
      <c r="V37" s="361">
        <v>0</v>
      </c>
      <c r="W37" s="361">
        <v>0</v>
      </c>
      <c r="X37" s="361">
        <v>0</v>
      </c>
      <c r="Y37" s="360">
        <f t="shared" si="47"/>
        <v>0</v>
      </c>
      <c r="Z37" s="361">
        <v>0</v>
      </c>
      <c r="AA37" s="361">
        <v>0</v>
      </c>
      <c r="AB37" s="361">
        <v>0</v>
      </c>
      <c r="AC37" s="361">
        <v>0</v>
      </c>
      <c r="AD37" s="360">
        <f t="shared" si="54"/>
        <v>2.1177048100000002</v>
      </c>
      <c r="AE37" s="360">
        <f t="shared" si="55"/>
        <v>0</v>
      </c>
      <c r="AF37" s="360">
        <f t="shared" si="56"/>
        <v>0</v>
      </c>
      <c r="AG37" s="360">
        <f t="shared" si="57"/>
        <v>0</v>
      </c>
      <c r="AH37" s="360">
        <f t="shared" si="58"/>
        <v>0</v>
      </c>
      <c r="AI37" s="360">
        <f t="shared" si="59"/>
        <v>0</v>
      </c>
      <c r="AJ37" s="360">
        <f t="shared" si="60"/>
        <v>0</v>
      </c>
      <c r="AK37" s="360">
        <f t="shared" si="61"/>
        <v>0</v>
      </c>
      <c r="AL37" s="360">
        <f t="shared" si="62"/>
        <v>0</v>
      </c>
      <c r="AM37" s="360">
        <f t="shared" si="63"/>
        <v>0</v>
      </c>
      <c r="AN37" s="360">
        <f t="shared" si="64"/>
        <v>0</v>
      </c>
      <c r="AO37" s="360">
        <f t="shared" si="65"/>
        <v>0</v>
      </c>
      <c r="AP37" s="360">
        <f t="shared" si="66"/>
        <v>0</v>
      </c>
      <c r="AQ37" s="360">
        <f t="shared" si="67"/>
        <v>0</v>
      </c>
      <c r="AR37" s="360">
        <f t="shared" si="68"/>
        <v>0</v>
      </c>
      <c r="AS37" s="360">
        <f t="shared" si="69"/>
        <v>0</v>
      </c>
      <c r="AT37" s="360">
        <f t="shared" si="70"/>
        <v>0</v>
      </c>
      <c r="AU37" s="360">
        <f t="shared" si="71"/>
        <v>0</v>
      </c>
      <c r="AV37" s="360">
        <f t="shared" si="72"/>
        <v>0</v>
      </c>
      <c r="AW37" s="360">
        <f t="shared" si="73"/>
        <v>0</v>
      </c>
      <c r="AX37" s="360">
        <f t="shared" si="74"/>
        <v>0</v>
      </c>
      <c r="AY37" s="360">
        <f t="shared" si="75"/>
        <v>0</v>
      </c>
      <c r="AZ37" s="360">
        <f t="shared" si="76"/>
        <v>0</v>
      </c>
      <c r="BA37" s="360">
        <f t="shared" si="77"/>
        <v>0</v>
      </c>
      <c r="BB37" s="360">
        <f t="shared" si="78"/>
        <v>0</v>
      </c>
      <c r="BC37" s="360">
        <f t="shared" si="79"/>
        <v>0</v>
      </c>
      <c r="BD37" s="360"/>
    </row>
    <row r="38" spans="1:56" ht="19.5" customHeight="1" x14ac:dyDescent="0.2">
      <c r="A38" s="358" t="s">
        <v>919</v>
      </c>
      <c r="B38" s="359" t="s">
        <v>992</v>
      </c>
      <c r="C38" s="358" t="s">
        <v>993</v>
      </c>
      <c r="D38" s="360">
        <v>2.5481180399999999</v>
      </c>
      <c r="E38" s="360">
        <f t="shared" si="49"/>
        <v>0</v>
      </c>
      <c r="F38" s="360">
        <f t="shared" si="50"/>
        <v>0</v>
      </c>
      <c r="G38" s="360">
        <f t="shared" si="51"/>
        <v>0</v>
      </c>
      <c r="H38" s="360">
        <f t="shared" si="52"/>
        <v>0</v>
      </c>
      <c r="I38" s="360">
        <f t="shared" si="53"/>
        <v>0</v>
      </c>
      <c r="J38" s="360">
        <f t="shared" si="44"/>
        <v>0</v>
      </c>
      <c r="K38" s="361">
        <v>0</v>
      </c>
      <c r="L38" s="361">
        <v>0</v>
      </c>
      <c r="M38" s="361">
        <v>0</v>
      </c>
      <c r="N38" s="361">
        <v>0</v>
      </c>
      <c r="O38" s="360">
        <f t="shared" si="45"/>
        <v>0</v>
      </c>
      <c r="P38" s="361">
        <v>0</v>
      </c>
      <c r="Q38" s="361">
        <v>0</v>
      </c>
      <c r="R38" s="361">
        <v>0</v>
      </c>
      <c r="S38" s="361">
        <v>0</v>
      </c>
      <c r="T38" s="360">
        <f t="shared" si="46"/>
        <v>0</v>
      </c>
      <c r="U38" s="361">
        <v>0</v>
      </c>
      <c r="V38" s="361">
        <v>0</v>
      </c>
      <c r="W38" s="361">
        <v>0</v>
      </c>
      <c r="X38" s="361">
        <v>0</v>
      </c>
      <c r="Y38" s="360">
        <f t="shared" si="47"/>
        <v>0</v>
      </c>
      <c r="Z38" s="361">
        <v>0</v>
      </c>
      <c r="AA38" s="361">
        <v>0</v>
      </c>
      <c r="AB38" s="361">
        <v>0</v>
      </c>
      <c r="AC38" s="361">
        <v>0</v>
      </c>
      <c r="AD38" s="360">
        <f t="shared" si="54"/>
        <v>2.1234316999999998</v>
      </c>
      <c r="AE38" s="360">
        <f t="shared" si="55"/>
        <v>0</v>
      </c>
      <c r="AF38" s="360">
        <f t="shared" si="56"/>
        <v>0</v>
      </c>
      <c r="AG38" s="360">
        <f t="shared" si="57"/>
        <v>0</v>
      </c>
      <c r="AH38" s="360">
        <f t="shared" si="58"/>
        <v>0</v>
      </c>
      <c r="AI38" s="360">
        <f t="shared" si="59"/>
        <v>0</v>
      </c>
      <c r="AJ38" s="360">
        <f t="shared" si="60"/>
        <v>0</v>
      </c>
      <c r="AK38" s="360">
        <f t="shared" si="61"/>
        <v>0</v>
      </c>
      <c r="AL38" s="360">
        <f t="shared" si="62"/>
        <v>0</v>
      </c>
      <c r="AM38" s="360">
        <f t="shared" si="63"/>
        <v>0</v>
      </c>
      <c r="AN38" s="360">
        <f t="shared" si="64"/>
        <v>0</v>
      </c>
      <c r="AO38" s="360">
        <f t="shared" si="65"/>
        <v>0</v>
      </c>
      <c r="AP38" s="360">
        <f t="shared" si="66"/>
        <v>0</v>
      </c>
      <c r="AQ38" s="360">
        <f t="shared" si="67"/>
        <v>0</v>
      </c>
      <c r="AR38" s="360">
        <f t="shared" si="68"/>
        <v>0</v>
      </c>
      <c r="AS38" s="360">
        <f t="shared" si="69"/>
        <v>0</v>
      </c>
      <c r="AT38" s="360">
        <f t="shared" si="70"/>
        <v>0</v>
      </c>
      <c r="AU38" s="360">
        <f t="shared" si="71"/>
        <v>0</v>
      </c>
      <c r="AV38" s="360">
        <f t="shared" si="72"/>
        <v>0</v>
      </c>
      <c r="AW38" s="360">
        <f t="shared" si="73"/>
        <v>0</v>
      </c>
      <c r="AX38" s="360">
        <f t="shared" si="74"/>
        <v>0</v>
      </c>
      <c r="AY38" s="360">
        <f t="shared" si="75"/>
        <v>0</v>
      </c>
      <c r="AZ38" s="360">
        <f t="shared" si="76"/>
        <v>0</v>
      </c>
      <c r="BA38" s="360">
        <f t="shared" si="77"/>
        <v>0</v>
      </c>
      <c r="BB38" s="360">
        <f t="shared" si="78"/>
        <v>0</v>
      </c>
      <c r="BC38" s="360">
        <f t="shared" si="79"/>
        <v>0</v>
      </c>
      <c r="BD38" s="360"/>
    </row>
    <row r="39" spans="1:56" ht="19.5" customHeight="1" x14ac:dyDescent="0.2">
      <c r="A39" s="358" t="s">
        <v>920</v>
      </c>
      <c r="B39" s="359" t="s">
        <v>994</v>
      </c>
      <c r="C39" s="358" t="s">
        <v>995</v>
      </c>
      <c r="D39" s="360">
        <v>2.23298424</v>
      </c>
      <c r="E39" s="360">
        <f t="shared" si="49"/>
        <v>0</v>
      </c>
      <c r="F39" s="360">
        <f t="shared" si="50"/>
        <v>0</v>
      </c>
      <c r="G39" s="360">
        <f t="shared" si="51"/>
        <v>0</v>
      </c>
      <c r="H39" s="360">
        <f t="shared" si="52"/>
        <v>0</v>
      </c>
      <c r="I39" s="360">
        <f t="shared" si="53"/>
        <v>0</v>
      </c>
      <c r="J39" s="360">
        <f t="shared" si="44"/>
        <v>0</v>
      </c>
      <c r="K39" s="361">
        <v>0</v>
      </c>
      <c r="L39" s="361">
        <v>0</v>
      </c>
      <c r="M39" s="361">
        <v>0</v>
      </c>
      <c r="N39" s="361">
        <v>0</v>
      </c>
      <c r="O39" s="360">
        <f t="shared" si="45"/>
        <v>0</v>
      </c>
      <c r="P39" s="361">
        <v>0</v>
      </c>
      <c r="Q39" s="361">
        <v>0</v>
      </c>
      <c r="R39" s="361">
        <v>0</v>
      </c>
      <c r="S39" s="361">
        <v>0</v>
      </c>
      <c r="T39" s="360">
        <f t="shared" si="46"/>
        <v>0</v>
      </c>
      <c r="U39" s="361">
        <v>0</v>
      </c>
      <c r="V39" s="361">
        <v>0</v>
      </c>
      <c r="W39" s="361">
        <v>0</v>
      </c>
      <c r="X39" s="361">
        <v>0</v>
      </c>
      <c r="Y39" s="360">
        <f t="shared" si="47"/>
        <v>0</v>
      </c>
      <c r="Z39" s="361">
        <v>0</v>
      </c>
      <c r="AA39" s="361">
        <v>0</v>
      </c>
      <c r="AB39" s="361">
        <v>0</v>
      </c>
      <c r="AC39" s="361">
        <v>0</v>
      </c>
      <c r="AD39" s="360">
        <f t="shared" si="54"/>
        <v>1.8608202</v>
      </c>
      <c r="AE39" s="360">
        <f t="shared" si="55"/>
        <v>0</v>
      </c>
      <c r="AF39" s="360">
        <f t="shared" si="56"/>
        <v>0</v>
      </c>
      <c r="AG39" s="360">
        <f t="shared" si="57"/>
        <v>0</v>
      </c>
      <c r="AH39" s="360">
        <f t="shared" si="58"/>
        <v>0</v>
      </c>
      <c r="AI39" s="360">
        <f t="shared" si="59"/>
        <v>0</v>
      </c>
      <c r="AJ39" s="360">
        <f t="shared" si="60"/>
        <v>0</v>
      </c>
      <c r="AK39" s="360">
        <f t="shared" si="61"/>
        <v>0</v>
      </c>
      <c r="AL39" s="360">
        <f t="shared" si="62"/>
        <v>0</v>
      </c>
      <c r="AM39" s="360">
        <f t="shared" si="63"/>
        <v>0</v>
      </c>
      <c r="AN39" s="360">
        <f t="shared" si="64"/>
        <v>0</v>
      </c>
      <c r="AO39" s="360">
        <f t="shared" si="65"/>
        <v>0</v>
      </c>
      <c r="AP39" s="360">
        <f t="shared" si="66"/>
        <v>0</v>
      </c>
      <c r="AQ39" s="360">
        <f t="shared" si="67"/>
        <v>0</v>
      </c>
      <c r="AR39" s="360">
        <f t="shared" si="68"/>
        <v>0</v>
      </c>
      <c r="AS39" s="360">
        <f t="shared" si="69"/>
        <v>0</v>
      </c>
      <c r="AT39" s="360">
        <f t="shared" si="70"/>
        <v>0</v>
      </c>
      <c r="AU39" s="360">
        <f t="shared" si="71"/>
        <v>0</v>
      </c>
      <c r="AV39" s="360">
        <f t="shared" si="72"/>
        <v>0</v>
      </c>
      <c r="AW39" s="360">
        <f t="shared" si="73"/>
        <v>0</v>
      </c>
      <c r="AX39" s="360">
        <f t="shared" si="74"/>
        <v>0</v>
      </c>
      <c r="AY39" s="360">
        <f t="shared" si="75"/>
        <v>0</v>
      </c>
      <c r="AZ39" s="360">
        <f t="shared" si="76"/>
        <v>0</v>
      </c>
      <c r="BA39" s="360">
        <f t="shared" si="77"/>
        <v>0</v>
      </c>
      <c r="BB39" s="360">
        <f t="shared" si="78"/>
        <v>0</v>
      </c>
      <c r="BC39" s="360">
        <f t="shared" si="79"/>
        <v>0</v>
      </c>
      <c r="BD39" s="360"/>
    </row>
    <row r="40" spans="1:56" ht="19.5" customHeight="1" x14ac:dyDescent="0.2">
      <c r="A40" s="358" t="s">
        <v>921</v>
      </c>
      <c r="B40" s="359" t="s">
        <v>996</v>
      </c>
      <c r="C40" s="358" t="s">
        <v>997</v>
      </c>
      <c r="D40" s="360">
        <v>1.8676027799999999</v>
      </c>
      <c r="E40" s="360">
        <f t="shared" si="49"/>
        <v>0</v>
      </c>
      <c r="F40" s="360">
        <f t="shared" si="50"/>
        <v>0</v>
      </c>
      <c r="G40" s="360">
        <f t="shared" si="51"/>
        <v>0</v>
      </c>
      <c r="H40" s="360">
        <f t="shared" si="52"/>
        <v>0</v>
      </c>
      <c r="I40" s="360">
        <f t="shared" si="53"/>
        <v>0</v>
      </c>
      <c r="J40" s="360">
        <f t="shared" si="44"/>
        <v>0</v>
      </c>
      <c r="K40" s="361">
        <v>0</v>
      </c>
      <c r="L40" s="361">
        <v>0</v>
      </c>
      <c r="M40" s="361">
        <v>0</v>
      </c>
      <c r="N40" s="361">
        <v>0</v>
      </c>
      <c r="O40" s="360">
        <f t="shared" si="45"/>
        <v>0</v>
      </c>
      <c r="P40" s="361">
        <v>0</v>
      </c>
      <c r="Q40" s="361">
        <v>0</v>
      </c>
      <c r="R40" s="361">
        <v>0</v>
      </c>
      <c r="S40" s="361">
        <v>0</v>
      </c>
      <c r="T40" s="360">
        <f t="shared" si="46"/>
        <v>0</v>
      </c>
      <c r="U40" s="361">
        <v>0</v>
      </c>
      <c r="V40" s="361">
        <v>0</v>
      </c>
      <c r="W40" s="361">
        <v>0</v>
      </c>
      <c r="X40" s="361">
        <v>0</v>
      </c>
      <c r="Y40" s="360">
        <f t="shared" si="47"/>
        <v>0</v>
      </c>
      <c r="Z40" s="361">
        <v>0</v>
      </c>
      <c r="AA40" s="361">
        <v>0</v>
      </c>
      <c r="AB40" s="361">
        <v>0</v>
      </c>
      <c r="AC40" s="361">
        <v>0</v>
      </c>
      <c r="AD40" s="360">
        <f t="shared" si="54"/>
        <v>1.5563356500000001</v>
      </c>
      <c r="AE40" s="360">
        <f t="shared" si="55"/>
        <v>0</v>
      </c>
      <c r="AF40" s="360">
        <f t="shared" si="56"/>
        <v>0</v>
      </c>
      <c r="AG40" s="360">
        <f t="shared" si="57"/>
        <v>0</v>
      </c>
      <c r="AH40" s="360">
        <f t="shared" si="58"/>
        <v>0</v>
      </c>
      <c r="AI40" s="360">
        <f t="shared" si="59"/>
        <v>0</v>
      </c>
      <c r="AJ40" s="360">
        <f t="shared" si="60"/>
        <v>0</v>
      </c>
      <c r="AK40" s="360">
        <f t="shared" si="61"/>
        <v>0</v>
      </c>
      <c r="AL40" s="360">
        <f t="shared" si="62"/>
        <v>0</v>
      </c>
      <c r="AM40" s="360">
        <f t="shared" si="63"/>
        <v>0</v>
      </c>
      <c r="AN40" s="360">
        <f t="shared" si="64"/>
        <v>0</v>
      </c>
      <c r="AO40" s="360">
        <f t="shared" si="65"/>
        <v>0</v>
      </c>
      <c r="AP40" s="360">
        <f t="shared" si="66"/>
        <v>0</v>
      </c>
      <c r="AQ40" s="360">
        <f t="shared" si="67"/>
        <v>0</v>
      </c>
      <c r="AR40" s="360">
        <f t="shared" si="68"/>
        <v>0</v>
      </c>
      <c r="AS40" s="360">
        <f t="shared" si="69"/>
        <v>0</v>
      </c>
      <c r="AT40" s="360">
        <f t="shared" si="70"/>
        <v>0</v>
      </c>
      <c r="AU40" s="360">
        <f t="shared" si="71"/>
        <v>0</v>
      </c>
      <c r="AV40" s="360">
        <f t="shared" si="72"/>
        <v>0</v>
      </c>
      <c r="AW40" s="360">
        <f t="shared" si="73"/>
        <v>0</v>
      </c>
      <c r="AX40" s="360">
        <f t="shared" si="74"/>
        <v>0</v>
      </c>
      <c r="AY40" s="360">
        <f t="shared" si="75"/>
        <v>0</v>
      </c>
      <c r="AZ40" s="360">
        <f t="shared" si="76"/>
        <v>0</v>
      </c>
      <c r="BA40" s="360">
        <f t="shared" si="77"/>
        <v>0</v>
      </c>
      <c r="BB40" s="360">
        <f t="shared" si="78"/>
        <v>0</v>
      </c>
      <c r="BC40" s="360">
        <f t="shared" si="79"/>
        <v>0</v>
      </c>
      <c r="BD40" s="360"/>
    </row>
    <row r="41" spans="1:56" ht="19.5" customHeight="1" x14ac:dyDescent="0.2">
      <c r="A41" s="358" t="s">
        <v>922</v>
      </c>
      <c r="B41" s="359" t="s">
        <v>998</v>
      </c>
      <c r="C41" s="358" t="s">
        <v>999</v>
      </c>
      <c r="D41" s="360">
        <v>2.0304359280000002</v>
      </c>
      <c r="E41" s="360">
        <f t="shared" si="49"/>
        <v>0</v>
      </c>
      <c r="F41" s="360">
        <f t="shared" si="50"/>
        <v>0</v>
      </c>
      <c r="G41" s="360">
        <f t="shared" si="51"/>
        <v>0</v>
      </c>
      <c r="H41" s="360">
        <f t="shared" si="52"/>
        <v>0</v>
      </c>
      <c r="I41" s="360">
        <f t="shared" si="53"/>
        <v>0</v>
      </c>
      <c r="J41" s="360">
        <f t="shared" si="44"/>
        <v>0</v>
      </c>
      <c r="K41" s="361">
        <v>0</v>
      </c>
      <c r="L41" s="361">
        <v>0</v>
      </c>
      <c r="M41" s="361">
        <v>0</v>
      </c>
      <c r="N41" s="361">
        <v>0</v>
      </c>
      <c r="O41" s="360">
        <f t="shared" si="45"/>
        <v>0</v>
      </c>
      <c r="P41" s="361">
        <v>0</v>
      </c>
      <c r="Q41" s="361">
        <v>0</v>
      </c>
      <c r="R41" s="361">
        <v>0</v>
      </c>
      <c r="S41" s="361">
        <v>0</v>
      </c>
      <c r="T41" s="360">
        <f t="shared" si="46"/>
        <v>0</v>
      </c>
      <c r="U41" s="361">
        <v>0</v>
      </c>
      <c r="V41" s="361">
        <v>0</v>
      </c>
      <c r="W41" s="361">
        <v>0</v>
      </c>
      <c r="X41" s="361">
        <v>0</v>
      </c>
      <c r="Y41" s="360">
        <f t="shared" si="47"/>
        <v>0</v>
      </c>
      <c r="Z41" s="361">
        <v>0</v>
      </c>
      <c r="AA41" s="361">
        <v>0</v>
      </c>
      <c r="AB41" s="361">
        <v>0</v>
      </c>
      <c r="AC41" s="361">
        <v>0</v>
      </c>
      <c r="AD41" s="360">
        <f t="shared" si="54"/>
        <v>1.6920299400000003</v>
      </c>
      <c r="AE41" s="360">
        <f t="shared" si="55"/>
        <v>0</v>
      </c>
      <c r="AF41" s="360">
        <f t="shared" si="56"/>
        <v>0</v>
      </c>
      <c r="AG41" s="360">
        <f t="shared" si="57"/>
        <v>0</v>
      </c>
      <c r="AH41" s="360">
        <f t="shared" si="58"/>
        <v>0</v>
      </c>
      <c r="AI41" s="360">
        <f t="shared" si="59"/>
        <v>0</v>
      </c>
      <c r="AJ41" s="360">
        <f t="shared" si="60"/>
        <v>0</v>
      </c>
      <c r="AK41" s="360">
        <f t="shared" si="61"/>
        <v>0</v>
      </c>
      <c r="AL41" s="360">
        <f t="shared" si="62"/>
        <v>0</v>
      </c>
      <c r="AM41" s="360">
        <f t="shared" si="63"/>
        <v>0</v>
      </c>
      <c r="AN41" s="360">
        <f t="shared" si="64"/>
        <v>0</v>
      </c>
      <c r="AO41" s="360">
        <f t="shared" si="65"/>
        <v>0</v>
      </c>
      <c r="AP41" s="360">
        <f t="shared" si="66"/>
        <v>0</v>
      </c>
      <c r="AQ41" s="360">
        <f t="shared" si="67"/>
        <v>0</v>
      </c>
      <c r="AR41" s="360">
        <f t="shared" si="68"/>
        <v>0</v>
      </c>
      <c r="AS41" s="360">
        <f t="shared" si="69"/>
        <v>0</v>
      </c>
      <c r="AT41" s="360">
        <f t="shared" si="70"/>
        <v>0</v>
      </c>
      <c r="AU41" s="360">
        <f t="shared" si="71"/>
        <v>0</v>
      </c>
      <c r="AV41" s="360">
        <f t="shared" si="72"/>
        <v>0</v>
      </c>
      <c r="AW41" s="360">
        <f t="shared" si="73"/>
        <v>0</v>
      </c>
      <c r="AX41" s="360">
        <f t="shared" si="74"/>
        <v>0</v>
      </c>
      <c r="AY41" s="360">
        <f t="shared" si="75"/>
        <v>0</v>
      </c>
      <c r="AZ41" s="360">
        <f t="shared" si="76"/>
        <v>0</v>
      </c>
      <c r="BA41" s="360">
        <f t="shared" si="77"/>
        <v>0</v>
      </c>
      <c r="BB41" s="360">
        <f t="shared" si="78"/>
        <v>0</v>
      </c>
      <c r="BC41" s="360">
        <f t="shared" si="79"/>
        <v>0</v>
      </c>
      <c r="BD41" s="360"/>
    </row>
    <row r="42" spans="1:56" ht="19.5" customHeight="1" x14ac:dyDescent="0.2">
      <c r="A42" s="358" t="s">
        <v>923</v>
      </c>
      <c r="B42" s="359" t="s">
        <v>1000</v>
      </c>
      <c r="C42" s="358" t="s">
        <v>1001</v>
      </c>
      <c r="D42" s="360">
        <v>0.56681847600000002</v>
      </c>
      <c r="E42" s="360">
        <f t="shared" si="49"/>
        <v>0</v>
      </c>
      <c r="F42" s="360">
        <f t="shared" si="50"/>
        <v>0</v>
      </c>
      <c r="G42" s="360">
        <f t="shared" si="51"/>
        <v>0</v>
      </c>
      <c r="H42" s="360">
        <f t="shared" si="52"/>
        <v>0</v>
      </c>
      <c r="I42" s="360">
        <f t="shared" si="53"/>
        <v>0</v>
      </c>
      <c r="J42" s="360">
        <f t="shared" si="44"/>
        <v>0</v>
      </c>
      <c r="K42" s="361">
        <v>0</v>
      </c>
      <c r="L42" s="361">
        <v>0</v>
      </c>
      <c r="M42" s="361">
        <v>0</v>
      </c>
      <c r="N42" s="361">
        <v>0</v>
      </c>
      <c r="O42" s="360">
        <f t="shared" si="45"/>
        <v>0</v>
      </c>
      <c r="P42" s="361">
        <v>0</v>
      </c>
      <c r="Q42" s="361">
        <v>0</v>
      </c>
      <c r="R42" s="361">
        <v>0</v>
      </c>
      <c r="S42" s="361">
        <v>0</v>
      </c>
      <c r="T42" s="360">
        <f t="shared" si="46"/>
        <v>0</v>
      </c>
      <c r="U42" s="361">
        <v>0</v>
      </c>
      <c r="V42" s="361">
        <v>0</v>
      </c>
      <c r="W42" s="361">
        <v>0</v>
      </c>
      <c r="X42" s="361">
        <v>0</v>
      </c>
      <c r="Y42" s="360">
        <f t="shared" si="47"/>
        <v>0</v>
      </c>
      <c r="Z42" s="361">
        <v>0</v>
      </c>
      <c r="AA42" s="361">
        <v>0</v>
      </c>
      <c r="AB42" s="361">
        <v>0</v>
      </c>
      <c r="AC42" s="361">
        <v>0</v>
      </c>
      <c r="AD42" s="360">
        <f t="shared" si="54"/>
        <v>0.47234873000000005</v>
      </c>
      <c r="AE42" s="360">
        <f t="shared" si="55"/>
        <v>0</v>
      </c>
      <c r="AF42" s="360">
        <f t="shared" si="56"/>
        <v>0</v>
      </c>
      <c r="AG42" s="360">
        <f t="shared" si="57"/>
        <v>0</v>
      </c>
      <c r="AH42" s="360">
        <f t="shared" si="58"/>
        <v>0</v>
      </c>
      <c r="AI42" s="360">
        <f t="shared" si="59"/>
        <v>0</v>
      </c>
      <c r="AJ42" s="360">
        <f t="shared" si="60"/>
        <v>0</v>
      </c>
      <c r="AK42" s="360">
        <f t="shared" si="61"/>
        <v>0</v>
      </c>
      <c r="AL42" s="360">
        <f t="shared" si="62"/>
        <v>0</v>
      </c>
      <c r="AM42" s="360">
        <f t="shared" si="63"/>
        <v>0</v>
      </c>
      <c r="AN42" s="360">
        <f t="shared" si="64"/>
        <v>0</v>
      </c>
      <c r="AO42" s="360">
        <f t="shared" si="65"/>
        <v>0</v>
      </c>
      <c r="AP42" s="360">
        <f t="shared" si="66"/>
        <v>0</v>
      </c>
      <c r="AQ42" s="360">
        <f t="shared" si="67"/>
        <v>0</v>
      </c>
      <c r="AR42" s="360">
        <f t="shared" si="68"/>
        <v>0</v>
      </c>
      <c r="AS42" s="360">
        <f t="shared" si="69"/>
        <v>0</v>
      </c>
      <c r="AT42" s="360">
        <f t="shared" si="70"/>
        <v>0</v>
      </c>
      <c r="AU42" s="360">
        <f t="shared" si="71"/>
        <v>0</v>
      </c>
      <c r="AV42" s="360">
        <f t="shared" si="72"/>
        <v>0</v>
      </c>
      <c r="AW42" s="360">
        <f t="shared" si="73"/>
        <v>0</v>
      </c>
      <c r="AX42" s="360">
        <f t="shared" si="74"/>
        <v>0</v>
      </c>
      <c r="AY42" s="360">
        <f t="shared" si="75"/>
        <v>0</v>
      </c>
      <c r="AZ42" s="360">
        <f t="shared" si="76"/>
        <v>0</v>
      </c>
      <c r="BA42" s="360">
        <f t="shared" si="77"/>
        <v>0</v>
      </c>
      <c r="BB42" s="360">
        <f t="shared" si="78"/>
        <v>0</v>
      </c>
      <c r="BC42" s="360">
        <f t="shared" si="79"/>
        <v>0</v>
      </c>
      <c r="BD42" s="360"/>
    </row>
    <row r="43" spans="1:56" ht="19.5" customHeight="1" x14ac:dyDescent="0.2">
      <c r="A43" s="358" t="s">
        <v>924</v>
      </c>
      <c r="B43" s="359" t="s">
        <v>1002</v>
      </c>
      <c r="C43" s="358" t="s">
        <v>1003</v>
      </c>
      <c r="D43" s="360">
        <v>0.56681847600000002</v>
      </c>
      <c r="E43" s="360">
        <f t="shared" si="49"/>
        <v>0</v>
      </c>
      <c r="F43" s="360">
        <f t="shared" si="50"/>
        <v>0</v>
      </c>
      <c r="G43" s="360">
        <f t="shared" si="51"/>
        <v>0</v>
      </c>
      <c r="H43" s="360">
        <f t="shared" si="52"/>
        <v>0</v>
      </c>
      <c r="I43" s="360">
        <f t="shared" si="53"/>
        <v>0</v>
      </c>
      <c r="J43" s="360">
        <f t="shared" si="44"/>
        <v>0</v>
      </c>
      <c r="K43" s="361">
        <v>0</v>
      </c>
      <c r="L43" s="361">
        <v>0</v>
      </c>
      <c r="M43" s="361">
        <v>0</v>
      </c>
      <c r="N43" s="361">
        <v>0</v>
      </c>
      <c r="O43" s="360">
        <f t="shared" si="45"/>
        <v>0</v>
      </c>
      <c r="P43" s="361">
        <v>0</v>
      </c>
      <c r="Q43" s="361">
        <v>0</v>
      </c>
      <c r="R43" s="361">
        <v>0</v>
      </c>
      <c r="S43" s="361">
        <v>0</v>
      </c>
      <c r="T43" s="360">
        <f t="shared" si="46"/>
        <v>0</v>
      </c>
      <c r="U43" s="361">
        <v>0</v>
      </c>
      <c r="V43" s="361">
        <v>0</v>
      </c>
      <c r="W43" s="361">
        <v>0</v>
      </c>
      <c r="X43" s="361">
        <v>0</v>
      </c>
      <c r="Y43" s="360">
        <f t="shared" si="47"/>
        <v>0</v>
      </c>
      <c r="Z43" s="361">
        <v>0</v>
      </c>
      <c r="AA43" s="361">
        <v>0</v>
      </c>
      <c r="AB43" s="361">
        <v>0</v>
      </c>
      <c r="AC43" s="361">
        <v>0</v>
      </c>
      <c r="AD43" s="360">
        <f t="shared" si="54"/>
        <v>0.47234873000000005</v>
      </c>
      <c r="AE43" s="360">
        <f t="shared" si="55"/>
        <v>0</v>
      </c>
      <c r="AF43" s="360">
        <f t="shared" si="56"/>
        <v>0</v>
      </c>
      <c r="AG43" s="360">
        <f t="shared" si="57"/>
        <v>0</v>
      </c>
      <c r="AH43" s="360">
        <f t="shared" si="58"/>
        <v>0</v>
      </c>
      <c r="AI43" s="360">
        <f t="shared" si="59"/>
        <v>0</v>
      </c>
      <c r="AJ43" s="360">
        <f t="shared" si="60"/>
        <v>0</v>
      </c>
      <c r="AK43" s="360">
        <f t="shared" si="61"/>
        <v>0</v>
      </c>
      <c r="AL43" s="360">
        <f t="shared" si="62"/>
        <v>0</v>
      </c>
      <c r="AM43" s="360">
        <f t="shared" si="63"/>
        <v>0</v>
      </c>
      <c r="AN43" s="360">
        <f t="shared" si="64"/>
        <v>0</v>
      </c>
      <c r="AO43" s="360">
        <f t="shared" si="65"/>
        <v>0</v>
      </c>
      <c r="AP43" s="360">
        <f t="shared" si="66"/>
        <v>0</v>
      </c>
      <c r="AQ43" s="360">
        <f t="shared" si="67"/>
        <v>0</v>
      </c>
      <c r="AR43" s="360">
        <f t="shared" si="68"/>
        <v>0</v>
      </c>
      <c r="AS43" s="360">
        <f t="shared" si="69"/>
        <v>0</v>
      </c>
      <c r="AT43" s="360">
        <f t="shared" si="70"/>
        <v>0</v>
      </c>
      <c r="AU43" s="360">
        <f t="shared" si="71"/>
        <v>0</v>
      </c>
      <c r="AV43" s="360">
        <f t="shared" si="72"/>
        <v>0</v>
      </c>
      <c r="AW43" s="360">
        <f t="shared" si="73"/>
        <v>0</v>
      </c>
      <c r="AX43" s="360">
        <f t="shared" si="74"/>
        <v>0</v>
      </c>
      <c r="AY43" s="360">
        <f t="shared" si="75"/>
        <v>0</v>
      </c>
      <c r="AZ43" s="360">
        <f t="shared" si="76"/>
        <v>0</v>
      </c>
      <c r="BA43" s="360">
        <f t="shared" si="77"/>
        <v>0</v>
      </c>
      <c r="BB43" s="360">
        <f t="shared" si="78"/>
        <v>0</v>
      </c>
      <c r="BC43" s="360">
        <f t="shared" si="79"/>
        <v>0</v>
      </c>
      <c r="BD43" s="360"/>
    </row>
    <row r="44" spans="1:56" ht="19.5" customHeight="1" x14ac:dyDescent="0.2">
      <c r="A44" s="358" t="s">
        <v>925</v>
      </c>
      <c r="B44" s="359" t="s">
        <v>1161</v>
      </c>
      <c r="C44" s="358" t="s">
        <v>1004</v>
      </c>
      <c r="D44" s="360">
        <v>0.46476247199999998</v>
      </c>
      <c r="E44" s="360">
        <f t="shared" si="49"/>
        <v>0</v>
      </c>
      <c r="F44" s="360">
        <f t="shared" si="50"/>
        <v>0</v>
      </c>
      <c r="G44" s="360">
        <f t="shared" si="51"/>
        <v>0</v>
      </c>
      <c r="H44" s="360">
        <f t="shared" si="52"/>
        <v>0</v>
      </c>
      <c r="I44" s="360">
        <f t="shared" si="53"/>
        <v>0</v>
      </c>
      <c r="J44" s="360">
        <f t="shared" si="44"/>
        <v>0</v>
      </c>
      <c r="K44" s="361">
        <v>0</v>
      </c>
      <c r="L44" s="361">
        <v>0</v>
      </c>
      <c r="M44" s="361">
        <v>0</v>
      </c>
      <c r="N44" s="361">
        <v>0</v>
      </c>
      <c r="O44" s="360">
        <f t="shared" si="45"/>
        <v>0</v>
      </c>
      <c r="P44" s="361">
        <v>0</v>
      </c>
      <c r="Q44" s="361">
        <v>0</v>
      </c>
      <c r="R44" s="361">
        <v>0</v>
      </c>
      <c r="S44" s="361">
        <v>0</v>
      </c>
      <c r="T44" s="360">
        <f t="shared" si="46"/>
        <v>0</v>
      </c>
      <c r="U44" s="361">
        <v>0</v>
      </c>
      <c r="V44" s="361">
        <v>0</v>
      </c>
      <c r="W44" s="361">
        <v>0</v>
      </c>
      <c r="X44" s="361">
        <v>0</v>
      </c>
      <c r="Y44" s="360">
        <f t="shared" si="47"/>
        <v>0</v>
      </c>
      <c r="Z44" s="361">
        <v>0</v>
      </c>
      <c r="AA44" s="361">
        <v>0</v>
      </c>
      <c r="AB44" s="361">
        <v>0</v>
      </c>
      <c r="AC44" s="361">
        <v>0</v>
      </c>
      <c r="AD44" s="360">
        <f t="shared" si="54"/>
        <v>0.38730206</v>
      </c>
      <c r="AE44" s="360">
        <f t="shared" si="55"/>
        <v>0</v>
      </c>
      <c r="AF44" s="360">
        <f t="shared" si="56"/>
        <v>0</v>
      </c>
      <c r="AG44" s="360">
        <f t="shared" si="57"/>
        <v>0</v>
      </c>
      <c r="AH44" s="360">
        <f t="shared" si="58"/>
        <v>0</v>
      </c>
      <c r="AI44" s="360">
        <f t="shared" si="59"/>
        <v>0</v>
      </c>
      <c r="AJ44" s="360">
        <f t="shared" si="60"/>
        <v>0</v>
      </c>
      <c r="AK44" s="360">
        <f t="shared" si="61"/>
        <v>0</v>
      </c>
      <c r="AL44" s="360">
        <f t="shared" si="62"/>
        <v>0</v>
      </c>
      <c r="AM44" s="360">
        <f t="shared" si="63"/>
        <v>0</v>
      </c>
      <c r="AN44" s="360">
        <f t="shared" si="64"/>
        <v>0</v>
      </c>
      <c r="AO44" s="360">
        <f t="shared" si="65"/>
        <v>0</v>
      </c>
      <c r="AP44" s="360">
        <f t="shared" si="66"/>
        <v>0</v>
      </c>
      <c r="AQ44" s="360">
        <f t="shared" si="67"/>
        <v>0</v>
      </c>
      <c r="AR44" s="360">
        <f t="shared" si="68"/>
        <v>0</v>
      </c>
      <c r="AS44" s="360">
        <f t="shared" si="69"/>
        <v>0</v>
      </c>
      <c r="AT44" s="360">
        <f t="shared" si="70"/>
        <v>0</v>
      </c>
      <c r="AU44" s="360">
        <f t="shared" si="71"/>
        <v>0</v>
      </c>
      <c r="AV44" s="360">
        <f t="shared" si="72"/>
        <v>0</v>
      </c>
      <c r="AW44" s="360">
        <f t="shared" si="73"/>
        <v>0</v>
      </c>
      <c r="AX44" s="360">
        <f t="shared" si="74"/>
        <v>0</v>
      </c>
      <c r="AY44" s="360">
        <f t="shared" si="75"/>
        <v>0</v>
      </c>
      <c r="AZ44" s="360">
        <f t="shared" si="76"/>
        <v>0</v>
      </c>
      <c r="BA44" s="360">
        <f t="shared" si="77"/>
        <v>0</v>
      </c>
      <c r="BB44" s="360">
        <f t="shared" si="78"/>
        <v>0</v>
      </c>
      <c r="BC44" s="360">
        <f t="shared" si="79"/>
        <v>0</v>
      </c>
      <c r="BD44" s="360"/>
    </row>
    <row r="45" spans="1:56" ht="19.5" customHeight="1" x14ac:dyDescent="0.2">
      <c r="A45" s="358" t="s">
        <v>926</v>
      </c>
      <c r="B45" s="359" t="s">
        <v>1005</v>
      </c>
      <c r="C45" s="358" t="s">
        <v>1006</v>
      </c>
      <c r="D45" s="360">
        <v>0.7110064559999999</v>
      </c>
      <c r="E45" s="360">
        <f t="shared" si="49"/>
        <v>0.67588961999999997</v>
      </c>
      <c r="F45" s="360">
        <f t="shared" si="50"/>
        <v>0</v>
      </c>
      <c r="G45" s="360">
        <f t="shared" si="51"/>
        <v>2.8249619999999968E-2</v>
      </c>
      <c r="H45" s="360">
        <f t="shared" si="52"/>
        <v>0.64763999999999999</v>
      </c>
      <c r="I45" s="360">
        <f t="shared" si="53"/>
        <v>0</v>
      </c>
      <c r="J45" s="360">
        <f t="shared" si="44"/>
        <v>0</v>
      </c>
      <c r="K45" s="361">
        <v>0</v>
      </c>
      <c r="L45" s="361">
        <v>0</v>
      </c>
      <c r="M45" s="361">
        <v>0</v>
      </c>
      <c r="N45" s="361">
        <v>0</v>
      </c>
      <c r="O45" s="360">
        <f t="shared" si="45"/>
        <v>0.67588961999999997</v>
      </c>
      <c r="P45" s="361">
        <v>0</v>
      </c>
      <c r="Q45" s="361">
        <v>2.8249619999999968E-2</v>
      </c>
      <c r="R45" s="361">
        <v>0.64763999999999999</v>
      </c>
      <c r="S45" s="361">
        <v>0</v>
      </c>
      <c r="T45" s="360">
        <f t="shared" si="46"/>
        <v>0</v>
      </c>
      <c r="U45" s="361">
        <v>0</v>
      </c>
      <c r="V45" s="361">
        <v>0</v>
      </c>
      <c r="W45" s="361">
        <v>0</v>
      </c>
      <c r="X45" s="361">
        <v>0</v>
      </c>
      <c r="Y45" s="360">
        <f t="shared" si="47"/>
        <v>0</v>
      </c>
      <c r="Z45" s="361">
        <v>0</v>
      </c>
      <c r="AA45" s="361">
        <v>0</v>
      </c>
      <c r="AB45" s="361">
        <v>0</v>
      </c>
      <c r="AC45" s="361">
        <v>0</v>
      </c>
      <c r="AD45" s="360">
        <f t="shared" si="54"/>
        <v>0.59250537999999997</v>
      </c>
      <c r="AE45" s="360">
        <f t="shared" si="55"/>
        <v>0.56324134999999997</v>
      </c>
      <c r="AF45" s="360">
        <f t="shared" si="56"/>
        <v>0</v>
      </c>
      <c r="AG45" s="360">
        <f t="shared" si="57"/>
        <v>2.3541349999999975E-2</v>
      </c>
      <c r="AH45" s="360">
        <f t="shared" si="58"/>
        <v>0.53970000000000007</v>
      </c>
      <c r="AI45" s="360">
        <f t="shared" si="59"/>
        <v>0</v>
      </c>
      <c r="AJ45" s="360">
        <f t="shared" si="60"/>
        <v>0</v>
      </c>
      <c r="AK45" s="360">
        <f t="shared" si="61"/>
        <v>0</v>
      </c>
      <c r="AL45" s="360">
        <f t="shared" si="62"/>
        <v>0</v>
      </c>
      <c r="AM45" s="360">
        <f t="shared" si="63"/>
        <v>0</v>
      </c>
      <c r="AN45" s="360">
        <f t="shared" si="64"/>
        <v>0</v>
      </c>
      <c r="AO45" s="360">
        <f t="shared" si="65"/>
        <v>0.56324134999999997</v>
      </c>
      <c r="AP45" s="360">
        <f t="shared" si="66"/>
        <v>0</v>
      </c>
      <c r="AQ45" s="360">
        <f t="shared" si="67"/>
        <v>2.3541349999999975E-2</v>
      </c>
      <c r="AR45" s="360">
        <f t="shared" si="68"/>
        <v>0.53970000000000007</v>
      </c>
      <c r="AS45" s="360">
        <f t="shared" si="69"/>
        <v>0</v>
      </c>
      <c r="AT45" s="360">
        <f t="shared" si="70"/>
        <v>0</v>
      </c>
      <c r="AU45" s="360">
        <f t="shared" si="71"/>
        <v>0</v>
      </c>
      <c r="AV45" s="360">
        <f t="shared" si="72"/>
        <v>0</v>
      </c>
      <c r="AW45" s="360">
        <f t="shared" si="73"/>
        <v>0</v>
      </c>
      <c r="AX45" s="360">
        <f t="shared" si="74"/>
        <v>0</v>
      </c>
      <c r="AY45" s="360">
        <f t="shared" si="75"/>
        <v>0</v>
      </c>
      <c r="AZ45" s="360">
        <f t="shared" si="76"/>
        <v>0</v>
      </c>
      <c r="BA45" s="360">
        <f t="shared" si="77"/>
        <v>0</v>
      </c>
      <c r="BB45" s="360">
        <f t="shared" si="78"/>
        <v>0</v>
      </c>
      <c r="BC45" s="360">
        <f t="shared" si="79"/>
        <v>0</v>
      </c>
      <c r="BD45" s="360"/>
    </row>
    <row r="46" spans="1:56" ht="19.5" customHeight="1" x14ac:dyDescent="0.2">
      <c r="A46" s="358" t="s">
        <v>927</v>
      </c>
      <c r="B46" s="359" t="s">
        <v>1007</v>
      </c>
      <c r="C46" s="358" t="s">
        <v>1008</v>
      </c>
      <c r="D46" s="360">
        <v>0.7110064559999999</v>
      </c>
      <c r="E46" s="360">
        <f t="shared" si="49"/>
        <v>0.67690276800000004</v>
      </c>
      <c r="F46" s="360">
        <f t="shared" si="50"/>
        <v>0</v>
      </c>
      <c r="G46" s="360">
        <f t="shared" si="51"/>
        <v>2.9262768000000015E-2</v>
      </c>
      <c r="H46" s="360">
        <f t="shared" si="52"/>
        <v>0.64763999999999999</v>
      </c>
      <c r="I46" s="360">
        <f t="shared" si="53"/>
        <v>0</v>
      </c>
      <c r="J46" s="360">
        <f t="shared" si="44"/>
        <v>0</v>
      </c>
      <c r="K46" s="361">
        <v>0</v>
      </c>
      <c r="L46" s="361">
        <v>0</v>
      </c>
      <c r="M46" s="361">
        <v>0</v>
      </c>
      <c r="N46" s="361">
        <v>0</v>
      </c>
      <c r="O46" s="360">
        <f t="shared" si="45"/>
        <v>0.67690276800000004</v>
      </c>
      <c r="P46" s="361">
        <v>0</v>
      </c>
      <c r="Q46" s="361">
        <v>2.9262768000000015E-2</v>
      </c>
      <c r="R46" s="361">
        <v>0.64763999999999999</v>
      </c>
      <c r="S46" s="361">
        <v>0</v>
      </c>
      <c r="T46" s="360">
        <f t="shared" si="46"/>
        <v>0</v>
      </c>
      <c r="U46" s="361">
        <v>0</v>
      </c>
      <c r="V46" s="361">
        <v>0</v>
      </c>
      <c r="W46" s="361">
        <v>0</v>
      </c>
      <c r="X46" s="361">
        <v>0</v>
      </c>
      <c r="Y46" s="360">
        <f t="shared" si="47"/>
        <v>0</v>
      </c>
      <c r="Z46" s="361">
        <v>0</v>
      </c>
      <c r="AA46" s="361">
        <v>0</v>
      </c>
      <c r="AB46" s="361">
        <v>0</v>
      </c>
      <c r="AC46" s="361">
        <v>0</v>
      </c>
      <c r="AD46" s="360">
        <f t="shared" si="54"/>
        <v>0.59250537999999997</v>
      </c>
      <c r="AE46" s="360">
        <f t="shared" si="55"/>
        <v>0.56408564000000005</v>
      </c>
      <c r="AF46" s="360">
        <f t="shared" si="56"/>
        <v>0</v>
      </c>
      <c r="AG46" s="360">
        <f t="shared" si="57"/>
        <v>2.4385640000000014E-2</v>
      </c>
      <c r="AH46" s="360">
        <f t="shared" si="58"/>
        <v>0.53970000000000007</v>
      </c>
      <c r="AI46" s="360">
        <f t="shared" si="59"/>
        <v>0</v>
      </c>
      <c r="AJ46" s="360">
        <f t="shared" si="60"/>
        <v>0</v>
      </c>
      <c r="AK46" s="360">
        <f t="shared" si="61"/>
        <v>0</v>
      </c>
      <c r="AL46" s="360">
        <f t="shared" si="62"/>
        <v>0</v>
      </c>
      <c r="AM46" s="360">
        <f t="shared" si="63"/>
        <v>0</v>
      </c>
      <c r="AN46" s="360">
        <f t="shared" si="64"/>
        <v>0</v>
      </c>
      <c r="AO46" s="360">
        <f t="shared" si="65"/>
        <v>0.56408564000000005</v>
      </c>
      <c r="AP46" s="360">
        <f t="shared" si="66"/>
        <v>0</v>
      </c>
      <c r="AQ46" s="360">
        <f t="shared" si="67"/>
        <v>2.4385640000000014E-2</v>
      </c>
      <c r="AR46" s="360">
        <f t="shared" si="68"/>
        <v>0.53970000000000007</v>
      </c>
      <c r="AS46" s="360">
        <f t="shared" si="69"/>
        <v>0</v>
      </c>
      <c r="AT46" s="360">
        <f t="shared" si="70"/>
        <v>0</v>
      </c>
      <c r="AU46" s="360">
        <f t="shared" si="71"/>
        <v>0</v>
      </c>
      <c r="AV46" s="360">
        <f t="shared" si="72"/>
        <v>0</v>
      </c>
      <c r="AW46" s="360">
        <f t="shared" si="73"/>
        <v>0</v>
      </c>
      <c r="AX46" s="360">
        <f t="shared" si="74"/>
        <v>0</v>
      </c>
      <c r="AY46" s="360">
        <f t="shared" si="75"/>
        <v>0</v>
      </c>
      <c r="AZ46" s="360">
        <f t="shared" si="76"/>
        <v>0</v>
      </c>
      <c r="BA46" s="360">
        <f t="shared" si="77"/>
        <v>0</v>
      </c>
      <c r="BB46" s="360">
        <f t="shared" si="78"/>
        <v>0</v>
      </c>
      <c r="BC46" s="360">
        <f t="shared" si="79"/>
        <v>0</v>
      </c>
      <c r="BD46" s="360"/>
    </row>
    <row r="47" spans="1:56" ht="19.5" customHeight="1" x14ac:dyDescent="0.2">
      <c r="A47" s="358" t="s">
        <v>928</v>
      </c>
      <c r="B47" s="359" t="s">
        <v>1009</v>
      </c>
      <c r="C47" s="358" t="s">
        <v>1010</v>
      </c>
      <c r="D47" s="360">
        <v>0.85870721999999999</v>
      </c>
      <c r="E47" s="360">
        <f t="shared" si="49"/>
        <v>0.83581525199999995</v>
      </c>
      <c r="F47" s="360">
        <f t="shared" si="50"/>
        <v>0</v>
      </c>
      <c r="G47" s="360">
        <f t="shared" si="51"/>
        <v>4.1655251999999955E-2</v>
      </c>
      <c r="H47" s="360">
        <f t="shared" si="52"/>
        <v>0.79415999999999998</v>
      </c>
      <c r="I47" s="360">
        <f t="shared" si="53"/>
        <v>0</v>
      </c>
      <c r="J47" s="360">
        <f t="shared" si="44"/>
        <v>0</v>
      </c>
      <c r="K47" s="361">
        <v>0</v>
      </c>
      <c r="L47" s="361">
        <v>0</v>
      </c>
      <c r="M47" s="361">
        <v>0</v>
      </c>
      <c r="N47" s="361">
        <v>0</v>
      </c>
      <c r="O47" s="360">
        <f t="shared" si="45"/>
        <v>0.83581525199999995</v>
      </c>
      <c r="P47" s="361">
        <v>0</v>
      </c>
      <c r="Q47" s="361">
        <v>4.1655251999999955E-2</v>
      </c>
      <c r="R47" s="361">
        <v>0.79415999999999998</v>
      </c>
      <c r="S47" s="361">
        <v>0</v>
      </c>
      <c r="T47" s="360">
        <f t="shared" si="46"/>
        <v>0</v>
      </c>
      <c r="U47" s="361">
        <v>0</v>
      </c>
      <c r="V47" s="361">
        <v>0</v>
      </c>
      <c r="W47" s="361">
        <v>0</v>
      </c>
      <c r="X47" s="361">
        <v>0</v>
      </c>
      <c r="Y47" s="360">
        <f t="shared" si="47"/>
        <v>0</v>
      </c>
      <c r="Z47" s="361">
        <v>0</v>
      </c>
      <c r="AA47" s="361">
        <v>0</v>
      </c>
      <c r="AB47" s="361">
        <v>0</v>
      </c>
      <c r="AC47" s="361">
        <v>0</v>
      </c>
      <c r="AD47" s="360">
        <f t="shared" si="54"/>
        <v>0.71558935000000001</v>
      </c>
      <c r="AE47" s="360">
        <f t="shared" si="55"/>
        <v>0.69651271000000003</v>
      </c>
      <c r="AF47" s="360">
        <f t="shared" si="56"/>
        <v>0</v>
      </c>
      <c r="AG47" s="360">
        <f t="shared" si="57"/>
        <v>3.4712709999999966E-2</v>
      </c>
      <c r="AH47" s="360">
        <f t="shared" si="58"/>
        <v>0.66180000000000005</v>
      </c>
      <c r="AI47" s="360">
        <f t="shared" si="59"/>
        <v>0</v>
      </c>
      <c r="AJ47" s="360">
        <f t="shared" si="60"/>
        <v>0</v>
      </c>
      <c r="AK47" s="360">
        <f t="shared" si="61"/>
        <v>0</v>
      </c>
      <c r="AL47" s="360">
        <f t="shared" si="62"/>
        <v>0</v>
      </c>
      <c r="AM47" s="360">
        <f t="shared" si="63"/>
        <v>0</v>
      </c>
      <c r="AN47" s="360">
        <f t="shared" si="64"/>
        <v>0</v>
      </c>
      <c r="AO47" s="360">
        <f t="shared" si="65"/>
        <v>0.69651271000000003</v>
      </c>
      <c r="AP47" s="360">
        <f t="shared" si="66"/>
        <v>0</v>
      </c>
      <c r="AQ47" s="360">
        <f t="shared" si="67"/>
        <v>3.4712709999999966E-2</v>
      </c>
      <c r="AR47" s="360">
        <f t="shared" si="68"/>
        <v>0.66180000000000005</v>
      </c>
      <c r="AS47" s="360">
        <f t="shared" si="69"/>
        <v>0</v>
      </c>
      <c r="AT47" s="360">
        <f t="shared" si="70"/>
        <v>0</v>
      </c>
      <c r="AU47" s="360">
        <f t="shared" si="71"/>
        <v>0</v>
      </c>
      <c r="AV47" s="360">
        <f t="shared" si="72"/>
        <v>0</v>
      </c>
      <c r="AW47" s="360">
        <f t="shared" si="73"/>
        <v>0</v>
      </c>
      <c r="AX47" s="360">
        <f t="shared" si="74"/>
        <v>0</v>
      </c>
      <c r="AY47" s="360">
        <f t="shared" si="75"/>
        <v>0</v>
      </c>
      <c r="AZ47" s="360">
        <f t="shared" si="76"/>
        <v>0</v>
      </c>
      <c r="BA47" s="360">
        <f t="shared" si="77"/>
        <v>0</v>
      </c>
      <c r="BB47" s="360">
        <f t="shared" si="78"/>
        <v>0</v>
      </c>
      <c r="BC47" s="360">
        <f t="shared" si="79"/>
        <v>0</v>
      </c>
      <c r="BD47" s="360"/>
    </row>
    <row r="48" spans="1:56" ht="19.5" customHeight="1" x14ac:dyDescent="0.2">
      <c r="A48" s="358" t="s">
        <v>929</v>
      </c>
      <c r="B48" s="359" t="s">
        <v>1011</v>
      </c>
      <c r="C48" s="358" t="s">
        <v>1012</v>
      </c>
      <c r="D48" s="360">
        <v>0.85870721999999999</v>
      </c>
      <c r="E48" s="360">
        <f t="shared" si="49"/>
        <v>0.83354501999999997</v>
      </c>
      <c r="F48" s="360">
        <f t="shared" si="50"/>
        <v>0</v>
      </c>
      <c r="G48" s="360">
        <f t="shared" si="51"/>
        <v>3.9385019999999965E-2</v>
      </c>
      <c r="H48" s="360">
        <f t="shared" si="52"/>
        <v>0.79415999999999998</v>
      </c>
      <c r="I48" s="360">
        <f t="shared" si="53"/>
        <v>0</v>
      </c>
      <c r="J48" s="360">
        <f t="shared" si="44"/>
        <v>0</v>
      </c>
      <c r="K48" s="361">
        <v>0</v>
      </c>
      <c r="L48" s="361">
        <v>0</v>
      </c>
      <c r="M48" s="361">
        <v>0</v>
      </c>
      <c r="N48" s="361">
        <v>0</v>
      </c>
      <c r="O48" s="360">
        <f t="shared" si="45"/>
        <v>0.83354501999999997</v>
      </c>
      <c r="P48" s="361">
        <v>0</v>
      </c>
      <c r="Q48" s="361">
        <v>3.9385019999999965E-2</v>
      </c>
      <c r="R48" s="361">
        <v>0.79415999999999998</v>
      </c>
      <c r="S48" s="361">
        <v>0</v>
      </c>
      <c r="T48" s="360">
        <f t="shared" si="46"/>
        <v>0</v>
      </c>
      <c r="U48" s="361">
        <v>0</v>
      </c>
      <c r="V48" s="361">
        <v>0</v>
      </c>
      <c r="W48" s="361">
        <v>0</v>
      </c>
      <c r="X48" s="361">
        <v>0</v>
      </c>
      <c r="Y48" s="360">
        <f t="shared" si="47"/>
        <v>0</v>
      </c>
      <c r="Z48" s="361">
        <v>0</v>
      </c>
      <c r="AA48" s="361">
        <v>0</v>
      </c>
      <c r="AB48" s="361">
        <v>0</v>
      </c>
      <c r="AC48" s="361">
        <v>0</v>
      </c>
      <c r="AD48" s="360">
        <f t="shared" si="54"/>
        <v>0.71558935000000001</v>
      </c>
      <c r="AE48" s="360">
        <f t="shared" si="55"/>
        <v>0.69462084999999996</v>
      </c>
      <c r="AF48" s="360">
        <f t="shared" si="56"/>
        <v>0</v>
      </c>
      <c r="AG48" s="360">
        <f t="shared" si="57"/>
        <v>3.2820849999999971E-2</v>
      </c>
      <c r="AH48" s="360">
        <f t="shared" si="58"/>
        <v>0.66180000000000005</v>
      </c>
      <c r="AI48" s="360">
        <f t="shared" si="59"/>
        <v>0</v>
      </c>
      <c r="AJ48" s="360">
        <f t="shared" si="60"/>
        <v>0</v>
      </c>
      <c r="AK48" s="360">
        <f t="shared" si="61"/>
        <v>0</v>
      </c>
      <c r="AL48" s="360">
        <f t="shared" si="62"/>
        <v>0</v>
      </c>
      <c r="AM48" s="360">
        <f t="shared" si="63"/>
        <v>0</v>
      </c>
      <c r="AN48" s="360">
        <f t="shared" si="64"/>
        <v>0</v>
      </c>
      <c r="AO48" s="360">
        <f t="shared" si="65"/>
        <v>0.69462084999999996</v>
      </c>
      <c r="AP48" s="360">
        <f t="shared" si="66"/>
        <v>0</v>
      </c>
      <c r="AQ48" s="360">
        <f t="shared" si="67"/>
        <v>3.2820849999999971E-2</v>
      </c>
      <c r="AR48" s="360">
        <f t="shared" si="68"/>
        <v>0.66180000000000005</v>
      </c>
      <c r="AS48" s="360">
        <f t="shared" si="69"/>
        <v>0</v>
      </c>
      <c r="AT48" s="360">
        <f t="shared" si="70"/>
        <v>0</v>
      </c>
      <c r="AU48" s="360">
        <f t="shared" si="71"/>
        <v>0</v>
      </c>
      <c r="AV48" s="360">
        <f t="shared" si="72"/>
        <v>0</v>
      </c>
      <c r="AW48" s="360">
        <f t="shared" si="73"/>
        <v>0</v>
      </c>
      <c r="AX48" s="360">
        <f t="shared" si="74"/>
        <v>0</v>
      </c>
      <c r="AY48" s="360">
        <f t="shared" si="75"/>
        <v>0</v>
      </c>
      <c r="AZ48" s="360">
        <f t="shared" si="76"/>
        <v>0</v>
      </c>
      <c r="BA48" s="360">
        <f t="shared" si="77"/>
        <v>0</v>
      </c>
      <c r="BB48" s="360">
        <f t="shared" si="78"/>
        <v>0</v>
      </c>
      <c r="BC48" s="360">
        <f t="shared" si="79"/>
        <v>0</v>
      </c>
      <c r="BD48" s="360"/>
    </row>
    <row r="49" spans="1:56" ht="19.5" customHeight="1" x14ac:dyDescent="0.2">
      <c r="A49" s="358" t="s">
        <v>930</v>
      </c>
      <c r="B49" s="359" t="s">
        <v>1013</v>
      </c>
      <c r="C49" s="358" t="s">
        <v>1014</v>
      </c>
      <c r="D49" s="360">
        <v>0.85870721999999999</v>
      </c>
      <c r="E49" s="360">
        <f t="shared" si="49"/>
        <v>0.82837165199999996</v>
      </c>
      <c r="F49" s="360">
        <f t="shared" si="50"/>
        <v>0</v>
      </c>
      <c r="G49" s="360">
        <f t="shared" si="51"/>
        <v>3.4211651999999954E-2</v>
      </c>
      <c r="H49" s="360">
        <f t="shared" si="52"/>
        <v>0.79415999999999998</v>
      </c>
      <c r="I49" s="360">
        <f t="shared" si="53"/>
        <v>0</v>
      </c>
      <c r="J49" s="360">
        <f t="shared" si="44"/>
        <v>0</v>
      </c>
      <c r="K49" s="361">
        <v>0</v>
      </c>
      <c r="L49" s="361">
        <v>0</v>
      </c>
      <c r="M49" s="361">
        <v>0</v>
      </c>
      <c r="N49" s="361">
        <v>0</v>
      </c>
      <c r="O49" s="360">
        <f t="shared" si="45"/>
        <v>0.82837165199999996</v>
      </c>
      <c r="P49" s="361">
        <v>0</v>
      </c>
      <c r="Q49" s="361">
        <v>3.4211651999999954E-2</v>
      </c>
      <c r="R49" s="361">
        <v>0.79415999999999998</v>
      </c>
      <c r="S49" s="361">
        <v>0</v>
      </c>
      <c r="T49" s="360">
        <f t="shared" si="46"/>
        <v>0</v>
      </c>
      <c r="U49" s="361">
        <v>0</v>
      </c>
      <c r="V49" s="361">
        <v>0</v>
      </c>
      <c r="W49" s="361">
        <v>0</v>
      </c>
      <c r="X49" s="361">
        <v>0</v>
      </c>
      <c r="Y49" s="360">
        <f t="shared" si="47"/>
        <v>0</v>
      </c>
      <c r="Z49" s="361">
        <v>0</v>
      </c>
      <c r="AA49" s="361">
        <v>0</v>
      </c>
      <c r="AB49" s="361">
        <v>0</v>
      </c>
      <c r="AC49" s="361">
        <v>0</v>
      </c>
      <c r="AD49" s="360">
        <f t="shared" si="54"/>
        <v>0.71558935000000001</v>
      </c>
      <c r="AE49" s="360">
        <f t="shared" si="55"/>
        <v>0.69030970999999997</v>
      </c>
      <c r="AF49" s="360">
        <f t="shared" si="56"/>
        <v>0</v>
      </c>
      <c r="AG49" s="360">
        <f t="shared" si="57"/>
        <v>2.8509709999999962E-2</v>
      </c>
      <c r="AH49" s="360">
        <f t="shared" si="58"/>
        <v>0.66180000000000005</v>
      </c>
      <c r="AI49" s="360">
        <f t="shared" si="59"/>
        <v>0</v>
      </c>
      <c r="AJ49" s="360">
        <f t="shared" si="60"/>
        <v>0</v>
      </c>
      <c r="AK49" s="360">
        <f t="shared" si="61"/>
        <v>0</v>
      </c>
      <c r="AL49" s="360">
        <f t="shared" si="62"/>
        <v>0</v>
      </c>
      <c r="AM49" s="360">
        <f t="shared" si="63"/>
        <v>0</v>
      </c>
      <c r="AN49" s="360">
        <f t="shared" si="64"/>
        <v>0</v>
      </c>
      <c r="AO49" s="360">
        <f t="shared" si="65"/>
        <v>0.69030970999999997</v>
      </c>
      <c r="AP49" s="360">
        <f t="shared" si="66"/>
        <v>0</v>
      </c>
      <c r="AQ49" s="360">
        <f t="shared" si="67"/>
        <v>2.8509709999999962E-2</v>
      </c>
      <c r="AR49" s="360">
        <f t="shared" si="68"/>
        <v>0.66180000000000005</v>
      </c>
      <c r="AS49" s="360">
        <f t="shared" si="69"/>
        <v>0</v>
      </c>
      <c r="AT49" s="360">
        <f t="shared" si="70"/>
        <v>0</v>
      </c>
      <c r="AU49" s="360">
        <f t="shared" si="71"/>
        <v>0</v>
      </c>
      <c r="AV49" s="360">
        <f t="shared" si="72"/>
        <v>0</v>
      </c>
      <c r="AW49" s="360">
        <f t="shared" si="73"/>
        <v>0</v>
      </c>
      <c r="AX49" s="360">
        <f t="shared" si="74"/>
        <v>0</v>
      </c>
      <c r="AY49" s="360">
        <f t="shared" si="75"/>
        <v>0</v>
      </c>
      <c r="AZ49" s="360">
        <f t="shared" si="76"/>
        <v>0</v>
      </c>
      <c r="BA49" s="360">
        <f t="shared" si="77"/>
        <v>0</v>
      </c>
      <c r="BB49" s="360">
        <f t="shared" si="78"/>
        <v>0</v>
      </c>
      <c r="BC49" s="360">
        <f t="shared" si="79"/>
        <v>0</v>
      </c>
      <c r="BD49" s="360"/>
    </row>
    <row r="50" spans="1:56" ht="19.5" customHeight="1" x14ac:dyDescent="0.2">
      <c r="A50" s="358" t="s">
        <v>931</v>
      </c>
      <c r="B50" s="359" t="s">
        <v>1015</v>
      </c>
      <c r="C50" s="358" t="s">
        <v>1016</v>
      </c>
      <c r="D50" s="360">
        <v>0.85870721999999999</v>
      </c>
      <c r="E50" s="360">
        <f t="shared" si="49"/>
        <v>0.82909721999999997</v>
      </c>
      <c r="F50" s="360">
        <f t="shared" si="50"/>
        <v>0</v>
      </c>
      <c r="G50" s="360">
        <f t="shared" si="51"/>
        <v>3.493721999999997E-2</v>
      </c>
      <c r="H50" s="360">
        <f t="shared" si="52"/>
        <v>0.79415999999999998</v>
      </c>
      <c r="I50" s="360">
        <f t="shared" si="53"/>
        <v>0</v>
      </c>
      <c r="J50" s="360">
        <f t="shared" si="44"/>
        <v>0</v>
      </c>
      <c r="K50" s="361">
        <v>0</v>
      </c>
      <c r="L50" s="361">
        <v>0</v>
      </c>
      <c r="M50" s="361">
        <v>0</v>
      </c>
      <c r="N50" s="361">
        <v>0</v>
      </c>
      <c r="O50" s="360">
        <f t="shared" si="45"/>
        <v>0.82909721999999997</v>
      </c>
      <c r="P50" s="361">
        <v>0</v>
      </c>
      <c r="Q50" s="361">
        <v>3.493721999999997E-2</v>
      </c>
      <c r="R50" s="361">
        <v>0.79415999999999998</v>
      </c>
      <c r="S50" s="361">
        <v>0</v>
      </c>
      <c r="T50" s="360">
        <f t="shared" si="46"/>
        <v>0</v>
      </c>
      <c r="U50" s="361">
        <v>0</v>
      </c>
      <c r="V50" s="361">
        <v>0</v>
      </c>
      <c r="W50" s="361">
        <v>0</v>
      </c>
      <c r="X50" s="361">
        <v>0</v>
      </c>
      <c r="Y50" s="360">
        <f t="shared" si="47"/>
        <v>0</v>
      </c>
      <c r="Z50" s="361">
        <v>0</v>
      </c>
      <c r="AA50" s="361">
        <v>0</v>
      </c>
      <c r="AB50" s="361">
        <v>0</v>
      </c>
      <c r="AC50" s="361">
        <v>0</v>
      </c>
      <c r="AD50" s="360">
        <f t="shared" si="54"/>
        <v>0.71558935000000001</v>
      </c>
      <c r="AE50" s="360">
        <f t="shared" si="55"/>
        <v>0.69091435000000001</v>
      </c>
      <c r="AF50" s="360">
        <f t="shared" si="56"/>
        <v>0</v>
      </c>
      <c r="AG50" s="360">
        <f t="shared" si="57"/>
        <v>2.9114349999999976E-2</v>
      </c>
      <c r="AH50" s="360">
        <f t="shared" si="58"/>
        <v>0.66180000000000005</v>
      </c>
      <c r="AI50" s="360">
        <f t="shared" si="59"/>
        <v>0</v>
      </c>
      <c r="AJ50" s="360">
        <f t="shared" si="60"/>
        <v>0</v>
      </c>
      <c r="AK50" s="360">
        <f t="shared" si="61"/>
        <v>0</v>
      </c>
      <c r="AL50" s="360">
        <f t="shared" si="62"/>
        <v>0</v>
      </c>
      <c r="AM50" s="360">
        <f t="shared" si="63"/>
        <v>0</v>
      </c>
      <c r="AN50" s="360">
        <f t="shared" si="64"/>
        <v>0</v>
      </c>
      <c r="AO50" s="360">
        <f t="shared" si="65"/>
        <v>0.69091435000000001</v>
      </c>
      <c r="AP50" s="360">
        <f t="shared" si="66"/>
        <v>0</v>
      </c>
      <c r="AQ50" s="360">
        <f t="shared" si="67"/>
        <v>2.9114349999999976E-2</v>
      </c>
      <c r="AR50" s="360">
        <f t="shared" si="68"/>
        <v>0.66180000000000005</v>
      </c>
      <c r="AS50" s="360">
        <f t="shared" si="69"/>
        <v>0</v>
      </c>
      <c r="AT50" s="360">
        <f t="shared" si="70"/>
        <v>0</v>
      </c>
      <c r="AU50" s="360">
        <f t="shared" si="71"/>
        <v>0</v>
      </c>
      <c r="AV50" s="360">
        <f t="shared" si="72"/>
        <v>0</v>
      </c>
      <c r="AW50" s="360">
        <f t="shared" si="73"/>
        <v>0</v>
      </c>
      <c r="AX50" s="360">
        <f t="shared" si="74"/>
        <v>0</v>
      </c>
      <c r="AY50" s="360">
        <f t="shared" si="75"/>
        <v>0</v>
      </c>
      <c r="AZ50" s="360">
        <f t="shared" si="76"/>
        <v>0</v>
      </c>
      <c r="BA50" s="360">
        <f t="shared" si="77"/>
        <v>0</v>
      </c>
      <c r="BB50" s="360">
        <f t="shared" si="78"/>
        <v>0</v>
      </c>
      <c r="BC50" s="360">
        <f t="shared" si="79"/>
        <v>0</v>
      </c>
      <c r="BD50" s="360"/>
    </row>
    <row r="51" spans="1:56" ht="19.5" customHeight="1" x14ac:dyDescent="0.2">
      <c r="A51" s="358" t="s">
        <v>932</v>
      </c>
      <c r="B51" s="359" t="s">
        <v>1017</v>
      </c>
      <c r="C51" s="358" t="s">
        <v>1018</v>
      </c>
      <c r="D51" s="360">
        <v>0.7110064559999999</v>
      </c>
      <c r="E51" s="360">
        <f t="shared" si="49"/>
        <v>0.676456944</v>
      </c>
      <c r="F51" s="360">
        <f t="shared" si="50"/>
        <v>0</v>
      </c>
      <c r="G51" s="360">
        <f t="shared" si="51"/>
        <v>2.8816943999999994E-2</v>
      </c>
      <c r="H51" s="360">
        <f t="shared" si="52"/>
        <v>0.64763999999999999</v>
      </c>
      <c r="I51" s="360">
        <f t="shared" si="53"/>
        <v>0</v>
      </c>
      <c r="J51" s="360">
        <f t="shared" si="44"/>
        <v>0</v>
      </c>
      <c r="K51" s="361">
        <v>0</v>
      </c>
      <c r="L51" s="361">
        <v>0</v>
      </c>
      <c r="M51" s="361">
        <v>0</v>
      </c>
      <c r="N51" s="361">
        <v>0</v>
      </c>
      <c r="O51" s="360">
        <f t="shared" si="45"/>
        <v>0.676456944</v>
      </c>
      <c r="P51" s="361">
        <v>0</v>
      </c>
      <c r="Q51" s="361">
        <v>2.8816943999999994E-2</v>
      </c>
      <c r="R51" s="361">
        <v>0.64763999999999999</v>
      </c>
      <c r="S51" s="361">
        <v>0</v>
      </c>
      <c r="T51" s="360">
        <f t="shared" si="46"/>
        <v>0</v>
      </c>
      <c r="U51" s="361">
        <v>0</v>
      </c>
      <c r="V51" s="361">
        <v>0</v>
      </c>
      <c r="W51" s="361">
        <v>0</v>
      </c>
      <c r="X51" s="361">
        <v>0</v>
      </c>
      <c r="Y51" s="360">
        <f t="shared" si="47"/>
        <v>0</v>
      </c>
      <c r="Z51" s="361">
        <v>0</v>
      </c>
      <c r="AA51" s="361">
        <v>0</v>
      </c>
      <c r="AB51" s="361">
        <v>0</v>
      </c>
      <c r="AC51" s="361">
        <v>0</v>
      </c>
      <c r="AD51" s="360">
        <f t="shared" si="54"/>
        <v>0.59250537999999997</v>
      </c>
      <c r="AE51" s="360">
        <f t="shared" si="55"/>
        <v>0.56371411999999999</v>
      </c>
      <c r="AF51" s="360">
        <f t="shared" si="56"/>
        <v>0</v>
      </c>
      <c r="AG51" s="360">
        <f t="shared" si="57"/>
        <v>2.4014119999999996E-2</v>
      </c>
      <c r="AH51" s="360">
        <f t="shared" si="58"/>
        <v>0.53970000000000007</v>
      </c>
      <c r="AI51" s="360">
        <f t="shared" si="59"/>
        <v>0</v>
      </c>
      <c r="AJ51" s="360">
        <f t="shared" si="60"/>
        <v>0</v>
      </c>
      <c r="AK51" s="360">
        <f t="shared" si="61"/>
        <v>0</v>
      </c>
      <c r="AL51" s="360">
        <f t="shared" si="62"/>
        <v>0</v>
      </c>
      <c r="AM51" s="360">
        <f t="shared" si="63"/>
        <v>0</v>
      </c>
      <c r="AN51" s="360">
        <f t="shared" si="64"/>
        <v>0</v>
      </c>
      <c r="AO51" s="360">
        <f t="shared" si="65"/>
        <v>0.56371411999999999</v>
      </c>
      <c r="AP51" s="360">
        <f t="shared" si="66"/>
        <v>0</v>
      </c>
      <c r="AQ51" s="360">
        <f t="shared" si="67"/>
        <v>2.4014119999999996E-2</v>
      </c>
      <c r="AR51" s="360">
        <f t="shared" si="68"/>
        <v>0.53970000000000007</v>
      </c>
      <c r="AS51" s="360">
        <f t="shared" si="69"/>
        <v>0</v>
      </c>
      <c r="AT51" s="360">
        <f t="shared" si="70"/>
        <v>0</v>
      </c>
      <c r="AU51" s="360">
        <f t="shared" si="71"/>
        <v>0</v>
      </c>
      <c r="AV51" s="360">
        <f t="shared" si="72"/>
        <v>0</v>
      </c>
      <c r="AW51" s="360">
        <f t="shared" si="73"/>
        <v>0</v>
      </c>
      <c r="AX51" s="360">
        <f t="shared" si="74"/>
        <v>0</v>
      </c>
      <c r="AY51" s="360">
        <f t="shared" si="75"/>
        <v>0</v>
      </c>
      <c r="AZ51" s="360">
        <f t="shared" si="76"/>
        <v>0</v>
      </c>
      <c r="BA51" s="360">
        <f t="shared" si="77"/>
        <v>0</v>
      </c>
      <c r="BB51" s="360">
        <f t="shared" si="78"/>
        <v>0</v>
      </c>
      <c r="BC51" s="360">
        <f t="shared" si="79"/>
        <v>0</v>
      </c>
      <c r="BD51" s="360"/>
    </row>
    <row r="52" spans="1:56" ht="19.5" customHeight="1" x14ac:dyDescent="0.2">
      <c r="A52" s="358" t="s">
        <v>933</v>
      </c>
      <c r="B52" s="359" t="s">
        <v>1019</v>
      </c>
      <c r="C52" s="358" t="s">
        <v>1020</v>
      </c>
      <c r="D52" s="360">
        <v>0.7110064559999999</v>
      </c>
      <c r="E52" s="360">
        <f t="shared" si="49"/>
        <v>0.67737664800000008</v>
      </c>
      <c r="F52" s="360">
        <f t="shared" si="50"/>
        <v>0</v>
      </c>
      <c r="G52" s="360">
        <f t="shared" si="51"/>
        <v>2.9736648000000046E-2</v>
      </c>
      <c r="H52" s="360">
        <f t="shared" si="52"/>
        <v>0.64763999999999999</v>
      </c>
      <c r="I52" s="360">
        <f t="shared" si="53"/>
        <v>0</v>
      </c>
      <c r="J52" s="360">
        <f t="shared" si="44"/>
        <v>0</v>
      </c>
      <c r="K52" s="361">
        <v>0</v>
      </c>
      <c r="L52" s="361">
        <v>0</v>
      </c>
      <c r="M52" s="361">
        <v>0</v>
      </c>
      <c r="N52" s="361">
        <v>0</v>
      </c>
      <c r="O52" s="360">
        <f t="shared" si="45"/>
        <v>0.67737664800000008</v>
      </c>
      <c r="P52" s="361">
        <v>0</v>
      </c>
      <c r="Q52" s="361">
        <v>2.9736648000000046E-2</v>
      </c>
      <c r="R52" s="361">
        <v>0.64763999999999999</v>
      </c>
      <c r="S52" s="361">
        <v>0</v>
      </c>
      <c r="T52" s="360">
        <f t="shared" si="46"/>
        <v>0</v>
      </c>
      <c r="U52" s="361">
        <v>0</v>
      </c>
      <c r="V52" s="361">
        <v>0</v>
      </c>
      <c r="W52" s="361">
        <v>0</v>
      </c>
      <c r="X52" s="361">
        <v>0</v>
      </c>
      <c r="Y52" s="360">
        <f t="shared" si="47"/>
        <v>0</v>
      </c>
      <c r="Z52" s="361">
        <v>0</v>
      </c>
      <c r="AA52" s="361">
        <v>0</v>
      </c>
      <c r="AB52" s="361">
        <v>0</v>
      </c>
      <c r="AC52" s="361">
        <v>0</v>
      </c>
      <c r="AD52" s="360">
        <f t="shared" si="54"/>
        <v>0.59250537999999997</v>
      </c>
      <c r="AE52" s="360">
        <f t="shared" si="55"/>
        <v>0.56448054000000014</v>
      </c>
      <c r="AF52" s="360">
        <f t="shared" si="56"/>
        <v>0</v>
      </c>
      <c r="AG52" s="360">
        <f t="shared" si="57"/>
        <v>2.4780540000000038E-2</v>
      </c>
      <c r="AH52" s="360">
        <f t="shared" si="58"/>
        <v>0.53970000000000007</v>
      </c>
      <c r="AI52" s="360">
        <f t="shared" si="59"/>
        <v>0</v>
      </c>
      <c r="AJ52" s="360">
        <f t="shared" si="60"/>
        <v>0</v>
      </c>
      <c r="AK52" s="360">
        <f t="shared" si="61"/>
        <v>0</v>
      </c>
      <c r="AL52" s="360">
        <f t="shared" si="62"/>
        <v>0</v>
      </c>
      <c r="AM52" s="360">
        <f t="shared" si="63"/>
        <v>0</v>
      </c>
      <c r="AN52" s="360">
        <f t="shared" si="64"/>
        <v>0</v>
      </c>
      <c r="AO52" s="360">
        <f t="shared" si="65"/>
        <v>0.56448054000000014</v>
      </c>
      <c r="AP52" s="360">
        <f t="shared" si="66"/>
        <v>0</v>
      </c>
      <c r="AQ52" s="360">
        <f t="shared" si="67"/>
        <v>2.4780540000000038E-2</v>
      </c>
      <c r="AR52" s="360">
        <f t="shared" si="68"/>
        <v>0.53970000000000007</v>
      </c>
      <c r="AS52" s="360">
        <f t="shared" si="69"/>
        <v>0</v>
      </c>
      <c r="AT52" s="360">
        <f t="shared" si="70"/>
        <v>0</v>
      </c>
      <c r="AU52" s="360">
        <f t="shared" si="71"/>
        <v>0</v>
      </c>
      <c r="AV52" s="360">
        <f t="shared" si="72"/>
        <v>0</v>
      </c>
      <c r="AW52" s="360">
        <f t="shared" si="73"/>
        <v>0</v>
      </c>
      <c r="AX52" s="360">
        <f t="shared" si="74"/>
        <v>0</v>
      </c>
      <c r="AY52" s="360">
        <f t="shared" si="75"/>
        <v>0</v>
      </c>
      <c r="AZ52" s="360">
        <f t="shared" si="76"/>
        <v>0</v>
      </c>
      <c r="BA52" s="360">
        <f t="shared" si="77"/>
        <v>0</v>
      </c>
      <c r="BB52" s="360">
        <f t="shared" si="78"/>
        <v>0</v>
      </c>
      <c r="BC52" s="360">
        <f t="shared" si="79"/>
        <v>0</v>
      </c>
      <c r="BD52" s="360"/>
    </row>
    <row r="53" spans="1:56" ht="19.5" customHeight="1" x14ac:dyDescent="0.2">
      <c r="A53" s="358" t="s">
        <v>934</v>
      </c>
      <c r="B53" s="359" t="s">
        <v>1021</v>
      </c>
      <c r="C53" s="358" t="s">
        <v>1022</v>
      </c>
      <c r="D53" s="360">
        <v>0.51309501599999996</v>
      </c>
      <c r="E53" s="360">
        <f t="shared" si="49"/>
        <v>0.51434051999999997</v>
      </c>
      <c r="F53" s="360">
        <f t="shared" si="50"/>
        <v>0</v>
      </c>
      <c r="G53" s="360">
        <f t="shared" si="51"/>
        <v>3.9740519999999967E-2</v>
      </c>
      <c r="H53" s="360">
        <f t="shared" si="52"/>
        <v>0.47460000000000002</v>
      </c>
      <c r="I53" s="360">
        <f t="shared" si="53"/>
        <v>0</v>
      </c>
      <c r="J53" s="360">
        <f t="shared" si="44"/>
        <v>0</v>
      </c>
      <c r="K53" s="361">
        <v>0</v>
      </c>
      <c r="L53" s="361">
        <v>0</v>
      </c>
      <c r="M53" s="361">
        <v>0</v>
      </c>
      <c r="N53" s="361">
        <v>0</v>
      </c>
      <c r="O53" s="360">
        <f t="shared" si="45"/>
        <v>0.51434051999999997</v>
      </c>
      <c r="P53" s="361">
        <v>0</v>
      </c>
      <c r="Q53" s="361">
        <v>3.9740519999999967E-2</v>
      </c>
      <c r="R53" s="361">
        <v>0.47460000000000002</v>
      </c>
      <c r="S53" s="361">
        <v>0</v>
      </c>
      <c r="T53" s="360">
        <f t="shared" si="46"/>
        <v>0</v>
      </c>
      <c r="U53" s="361">
        <v>0</v>
      </c>
      <c r="V53" s="361">
        <v>0</v>
      </c>
      <c r="W53" s="361">
        <v>0</v>
      </c>
      <c r="X53" s="361">
        <v>0</v>
      </c>
      <c r="Y53" s="360">
        <f t="shared" si="47"/>
        <v>0</v>
      </c>
      <c r="Z53" s="361">
        <v>0</v>
      </c>
      <c r="AA53" s="361">
        <v>0</v>
      </c>
      <c r="AB53" s="361">
        <v>0</v>
      </c>
      <c r="AC53" s="361">
        <v>0</v>
      </c>
      <c r="AD53" s="360">
        <f t="shared" si="54"/>
        <v>0.42757918</v>
      </c>
      <c r="AE53" s="360">
        <f t="shared" si="55"/>
        <v>0.42861709999999997</v>
      </c>
      <c r="AF53" s="360">
        <f t="shared" si="56"/>
        <v>0</v>
      </c>
      <c r="AG53" s="360">
        <f t="shared" si="57"/>
        <v>3.3117099999999976E-2</v>
      </c>
      <c r="AH53" s="360">
        <f t="shared" si="58"/>
        <v>0.39550000000000002</v>
      </c>
      <c r="AI53" s="360">
        <f t="shared" si="59"/>
        <v>0</v>
      </c>
      <c r="AJ53" s="360">
        <f t="shared" si="60"/>
        <v>0</v>
      </c>
      <c r="AK53" s="360">
        <f t="shared" si="61"/>
        <v>0</v>
      </c>
      <c r="AL53" s="360">
        <f t="shared" si="62"/>
        <v>0</v>
      </c>
      <c r="AM53" s="360">
        <f t="shared" si="63"/>
        <v>0</v>
      </c>
      <c r="AN53" s="360">
        <f t="shared" si="64"/>
        <v>0</v>
      </c>
      <c r="AO53" s="360">
        <f t="shared" si="65"/>
        <v>0.42861709999999997</v>
      </c>
      <c r="AP53" s="360">
        <f t="shared" si="66"/>
        <v>0</v>
      </c>
      <c r="AQ53" s="360">
        <f t="shared" si="67"/>
        <v>3.3117099999999976E-2</v>
      </c>
      <c r="AR53" s="360">
        <f t="shared" si="68"/>
        <v>0.39550000000000002</v>
      </c>
      <c r="AS53" s="360">
        <f t="shared" si="69"/>
        <v>0</v>
      </c>
      <c r="AT53" s="360">
        <f t="shared" si="70"/>
        <v>0</v>
      </c>
      <c r="AU53" s="360">
        <f t="shared" si="71"/>
        <v>0</v>
      </c>
      <c r="AV53" s="360">
        <f t="shared" si="72"/>
        <v>0</v>
      </c>
      <c r="AW53" s="360">
        <f t="shared" si="73"/>
        <v>0</v>
      </c>
      <c r="AX53" s="360">
        <f t="shared" si="74"/>
        <v>0</v>
      </c>
      <c r="AY53" s="360">
        <f t="shared" si="75"/>
        <v>0</v>
      </c>
      <c r="AZ53" s="360">
        <f t="shared" si="76"/>
        <v>0</v>
      </c>
      <c r="BA53" s="360">
        <f t="shared" si="77"/>
        <v>0</v>
      </c>
      <c r="BB53" s="360">
        <f t="shared" si="78"/>
        <v>0</v>
      </c>
      <c r="BC53" s="360">
        <f t="shared" si="79"/>
        <v>0</v>
      </c>
      <c r="BD53" s="360"/>
    </row>
    <row r="54" spans="1:56" ht="19.5" customHeight="1" x14ac:dyDescent="0.2">
      <c r="A54" s="358" t="s">
        <v>935</v>
      </c>
      <c r="B54" s="359" t="s">
        <v>1023</v>
      </c>
      <c r="C54" s="358" t="s">
        <v>1024</v>
      </c>
      <c r="D54" s="360">
        <v>0.512829588</v>
      </c>
      <c r="E54" s="360">
        <f t="shared" si="49"/>
        <v>0.50087888400000002</v>
      </c>
      <c r="F54" s="360">
        <f t="shared" si="50"/>
        <v>0</v>
      </c>
      <c r="G54" s="360">
        <f t="shared" si="51"/>
        <v>2.6278884000000009E-2</v>
      </c>
      <c r="H54" s="360">
        <f t="shared" si="52"/>
        <v>0.47460000000000002</v>
      </c>
      <c r="I54" s="360">
        <f t="shared" si="53"/>
        <v>0</v>
      </c>
      <c r="J54" s="360">
        <f t="shared" si="44"/>
        <v>0</v>
      </c>
      <c r="K54" s="361">
        <v>0</v>
      </c>
      <c r="L54" s="361">
        <v>0</v>
      </c>
      <c r="M54" s="361">
        <v>0</v>
      </c>
      <c r="N54" s="361">
        <v>0</v>
      </c>
      <c r="O54" s="360">
        <f t="shared" si="45"/>
        <v>0.50087888400000002</v>
      </c>
      <c r="P54" s="361">
        <v>0</v>
      </c>
      <c r="Q54" s="361">
        <v>2.6278884000000009E-2</v>
      </c>
      <c r="R54" s="361">
        <v>0.47460000000000002</v>
      </c>
      <c r="S54" s="361">
        <v>0</v>
      </c>
      <c r="T54" s="360">
        <f t="shared" si="46"/>
        <v>0</v>
      </c>
      <c r="U54" s="361">
        <v>0</v>
      </c>
      <c r="V54" s="361">
        <v>0</v>
      </c>
      <c r="W54" s="361">
        <v>0</v>
      </c>
      <c r="X54" s="361">
        <v>0</v>
      </c>
      <c r="Y54" s="360">
        <f t="shared" si="47"/>
        <v>0</v>
      </c>
      <c r="Z54" s="361">
        <v>0</v>
      </c>
      <c r="AA54" s="361">
        <v>0</v>
      </c>
      <c r="AB54" s="361">
        <v>0</v>
      </c>
      <c r="AC54" s="361">
        <v>0</v>
      </c>
      <c r="AD54" s="360">
        <f t="shared" si="54"/>
        <v>0.42735799000000002</v>
      </c>
      <c r="AE54" s="360">
        <f t="shared" si="55"/>
        <v>0.41739907000000004</v>
      </c>
      <c r="AF54" s="360">
        <f t="shared" si="56"/>
        <v>0</v>
      </c>
      <c r="AG54" s="360">
        <f t="shared" si="57"/>
        <v>2.189907000000001E-2</v>
      </c>
      <c r="AH54" s="360">
        <f t="shared" si="58"/>
        <v>0.39550000000000002</v>
      </c>
      <c r="AI54" s="360">
        <f t="shared" si="59"/>
        <v>0</v>
      </c>
      <c r="AJ54" s="360">
        <f t="shared" si="60"/>
        <v>0</v>
      </c>
      <c r="AK54" s="360">
        <f t="shared" si="61"/>
        <v>0</v>
      </c>
      <c r="AL54" s="360">
        <f t="shared" si="62"/>
        <v>0</v>
      </c>
      <c r="AM54" s="360">
        <f t="shared" si="63"/>
        <v>0</v>
      </c>
      <c r="AN54" s="360">
        <f t="shared" si="64"/>
        <v>0</v>
      </c>
      <c r="AO54" s="360">
        <f t="shared" si="65"/>
        <v>0.41739907000000004</v>
      </c>
      <c r="AP54" s="360">
        <f t="shared" si="66"/>
        <v>0</v>
      </c>
      <c r="AQ54" s="360">
        <f t="shared" si="67"/>
        <v>2.189907000000001E-2</v>
      </c>
      <c r="AR54" s="360">
        <f t="shared" si="68"/>
        <v>0.39550000000000002</v>
      </c>
      <c r="AS54" s="360">
        <f t="shared" si="69"/>
        <v>0</v>
      </c>
      <c r="AT54" s="360">
        <f t="shared" si="70"/>
        <v>0</v>
      </c>
      <c r="AU54" s="360">
        <f t="shared" si="71"/>
        <v>0</v>
      </c>
      <c r="AV54" s="360">
        <f t="shared" si="72"/>
        <v>0</v>
      </c>
      <c r="AW54" s="360">
        <f t="shared" si="73"/>
        <v>0</v>
      </c>
      <c r="AX54" s="360">
        <f t="shared" si="74"/>
        <v>0</v>
      </c>
      <c r="AY54" s="360">
        <f t="shared" si="75"/>
        <v>0</v>
      </c>
      <c r="AZ54" s="360">
        <f t="shared" si="76"/>
        <v>0</v>
      </c>
      <c r="BA54" s="360">
        <f t="shared" si="77"/>
        <v>0</v>
      </c>
      <c r="BB54" s="360">
        <f t="shared" si="78"/>
        <v>0</v>
      </c>
      <c r="BC54" s="360">
        <f t="shared" si="79"/>
        <v>0</v>
      </c>
      <c r="BD54" s="360"/>
    </row>
    <row r="55" spans="1:56" ht="19.5" customHeight="1" x14ac:dyDescent="0.2">
      <c r="A55" s="358" t="s">
        <v>936</v>
      </c>
      <c r="B55" s="359" t="s">
        <v>1025</v>
      </c>
      <c r="C55" s="358" t="s">
        <v>1026</v>
      </c>
      <c r="D55" s="360">
        <v>0.51269503199999999</v>
      </c>
      <c r="E55" s="360">
        <f t="shared" si="49"/>
        <v>0.50087996400000001</v>
      </c>
      <c r="F55" s="360">
        <f t="shared" si="50"/>
        <v>0</v>
      </c>
      <c r="G55" s="360">
        <f t="shared" si="51"/>
        <v>2.6279963999999968E-2</v>
      </c>
      <c r="H55" s="360">
        <f t="shared" si="52"/>
        <v>0.47460000000000002</v>
      </c>
      <c r="I55" s="360">
        <f t="shared" si="53"/>
        <v>0</v>
      </c>
      <c r="J55" s="360">
        <f t="shared" si="44"/>
        <v>0</v>
      </c>
      <c r="K55" s="361">
        <v>0</v>
      </c>
      <c r="L55" s="361">
        <v>0</v>
      </c>
      <c r="M55" s="361">
        <v>0</v>
      </c>
      <c r="N55" s="361">
        <v>0</v>
      </c>
      <c r="O55" s="360">
        <f t="shared" si="45"/>
        <v>0.50087996400000001</v>
      </c>
      <c r="P55" s="361">
        <v>0</v>
      </c>
      <c r="Q55" s="361">
        <v>2.6279963999999968E-2</v>
      </c>
      <c r="R55" s="361">
        <v>0.47460000000000002</v>
      </c>
      <c r="S55" s="361">
        <v>0</v>
      </c>
      <c r="T55" s="360">
        <f t="shared" si="46"/>
        <v>0</v>
      </c>
      <c r="U55" s="361">
        <v>0</v>
      </c>
      <c r="V55" s="361">
        <v>0</v>
      </c>
      <c r="W55" s="361">
        <v>0</v>
      </c>
      <c r="X55" s="361">
        <v>0</v>
      </c>
      <c r="Y55" s="360">
        <f t="shared" si="47"/>
        <v>0</v>
      </c>
      <c r="Z55" s="361">
        <v>0</v>
      </c>
      <c r="AA55" s="361">
        <v>0</v>
      </c>
      <c r="AB55" s="361">
        <v>0</v>
      </c>
      <c r="AC55" s="361">
        <v>0</v>
      </c>
      <c r="AD55" s="360">
        <f t="shared" si="54"/>
        <v>0.42724586000000003</v>
      </c>
      <c r="AE55" s="360">
        <f t="shared" si="55"/>
        <v>0.41739997000000001</v>
      </c>
      <c r="AF55" s="360">
        <f t="shared" si="56"/>
        <v>0</v>
      </c>
      <c r="AG55" s="360">
        <f t="shared" si="57"/>
        <v>2.1899969999999973E-2</v>
      </c>
      <c r="AH55" s="360">
        <f t="shared" si="58"/>
        <v>0.39550000000000002</v>
      </c>
      <c r="AI55" s="360">
        <f t="shared" si="59"/>
        <v>0</v>
      </c>
      <c r="AJ55" s="360">
        <f t="shared" si="60"/>
        <v>0</v>
      </c>
      <c r="AK55" s="360">
        <f t="shared" si="61"/>
        <v>0</v>
      </c>
      <c r="AL55" s="360">
        <f t="shared" si="62"/>
        <v>0</v>
      </c>
      <c r="AM55" s="360">
        <f t="shared" si="63"/>
        <v>0</v>
      </c>
      <c r="AN55" s="360">
        <f t="shared" si="64"/>
        <v>0</v>
      </c>
      <c r="AO55" s="360">
        <f t="shared" si="65"/>
        <v>0.41739997000000001</v>
      </c>
      <c r="AP55" s="360">
        <f t="shared" si="66"/>
        <v>0</v>
      </c>
      <c r="AQ55" s="360">
        <f t="shared" si="67"/>
        <v>2.1899969999999973E-2</v>
      </c>
      <c r="AR55" s="360">
        <f t="shared" si="68"/>
        <v>0.39550000000000002</v>
      </c>
      <c r="AS55" s="360">
        <f t="shared" si="69"/>
        <v>0</v>
      </c>
      <c r="AT55" s="360">
        <f t="shared" si="70"/>
        <v>0</v>
      </c>
      <c r="AU55" s="360">
        <f t="shared" si="71"/>
        <v>0</v>
      </c>
      <c r="AV55" s="360">
        <f t="shared" si="72"/>
        <v>0</v>
      </c>
      <c r="AW55" s="360">
        <f t="shared" si="73"/>
        <v>0</v>
      </c>
      <c r="AX55" s="360">
        <f t="shared" si="74"/>
        <v>0</v>
      </c>
      <c r="AY55" s="360">
        <f t="shared" si="75"/>
        <v>0</v>
      </c>
      <c r="AZ55" s="360">
        <f t="shared" si="76"/>
        <v>0</v>
      </c>
      <c r="BA55" s="360">
        <f t="shared" si="77"/>
        <v>0</v>
      </c>
      <c r="BB55" s="360">
        <f t="shared" si="78"/>
        <v>0</v>
      </c>
      <c r="BC55" s="360">
        <f t="shared" si="79"/>
        <v>0</v>
      </c>
      <c r="BD55" s="360"/>
    </row>
    <row r="56" spans="1:56" ht="19.5" customHeight="1" x14ac:dyDescent="0.2">
      <c r="A56" s="358" t="s">
        <v>937</v>
      </c>
      <c r="B56" s="359" t="s">
        <v>1027</v>
      </c>
      <c r="C56" s="358" t="s">
        <v>1028</v>
      </c>
      <c r="D56" s="360">
        <v>0.85870721999999999</v>
      </c>
      <c r="E56" s="360">
        <f t="shared" si="49"/>
        <v>0.82677623999999994</v>
      </c>
      <c r="F56" s="360">
        <f t="shared" si="50"/>
        <v>0</v>
      </c>
      <c r="G56" s="360">
        <f t="shared" si="51"/>
        <v>3.2616239999999942E-2</v>
      </c>
      <c r="H56" s="360">
        <f t="shared" si="52"/>
        <v>0.79415999999999998</v>
      </c>
      <c r="I56" s="360">
        <f t="shared" si="53"/>
        <v>0</v>
      </c>
      <c r="J56" s="360">
        <f t="shared" si="44"/>
        <v>0</v>
      </c>
      <c r="K56" s="361">
        <v>0</v>
      </c>
      <c r="L56" s="361">
        <v>0</v>
      </c>
      <c r="M56" s="361">
        <v>0</v>
      </c>
      <c r="N56" s="361">
        <v>0</v>
      </c>
      <c r="O56" s="360">
        <f t="shared" si="45"/>
        <v>0.82677623999999994</v>
      </c>
      <c r="P56" s="361">
        <v>0</v>
      </c>
      <c r="Q56" s="361">
        <v>3.2616239999999942E-2</v>
      </c>
      <c r="R56" s="361">
        <v>0.79415999999999998</v>
      </c>
      <c r="S56" s="361">
        <v>0</v>
      </c>
      <c r="T56" s="360">
        <f t="shared" si="46"/>
        <v>0</v>
      </c>
      <c r="U56" s="361">
        <v>0</v>
      </c>
      <c r="V56" s="361">
        <v>0</v>
      </c>
      <c r="W56" s="361">
        <v>0</v>
      </c>
      <c r="X56" s="361">
        <v>0</v>
      </c>
      <c r="Y56" s="360">
        <f t="shared" si="47"/>
        <v>0</v>
      </c>
      <c r="Z56" s="361">
        <v>0</v>
      </c>
      <c r="AA56" s="361">
        <v>0</v>
      </c>
      <c r="AB56" s="361">
        <v>0</v>
      </c>
      <c r="AC56" s="361">
        <v>0</v>
      </c>
      <c r="AD56" s="360">
        <f t="shared" si="54"/>
        <v>0.71558935000000001</v>
      </c>
      <c r="AE56" s="360">
        <f t="shared" si="55"/>
        <v>0.68898019999999993</v>
      </c>
      <c r="AF56" s="360">
        <f t="shared" si="56"/>
        <v>0</v>
      </c>
      <c r="AG56" s="360">
        <f t="shared" si="57"/>
        <v>2.7180199999999953E-2</v>
      </c>
      <c r="AH56" s="360">
        <f t="shared" si="58"/>
        <v>0.66180000000000005</v>
      </c>
      <c r="AI56" s="360">
        <f t="shared" si="59"/>
        <v>0</v>
      </c>
      <c r="AJ56" s="360">
        <f t="shared" si="60"/>
        <v>0</v>
      </c>
      <c r="AK56" s="360">
        <f t="shared" si="61"/>
        <v>0</v>
      </c>
      <c r="AL56" s="360">
        <f t="shared" si="62"/>
        <v>0</v>
      </c>
      <c r="AM56" s="360">
        <f t="shared" si="63"/>
        <v>0</v>
      </c>
      <c r="AN56" s="360">
        <f t="shared" si="64"/>
        <v>0</v>
      </c>
      <c r="AO56" s="360">
        <f t="shared" si="65"/>
        <v>0.68898019999999993</v>
      </c>
      <c r="AP56" s="360">
        <f t="shared" si="66"/>
        <v>0</v>
      </c>
      <c r="AQ56" s="360">
        <f t="shared" si="67"/>
        <v>2.7180199999999953E-2</v>
      </c>
      <c r="AR56" s="360">
        <f t="shared" si="68"/>
        <v>0.66180000000000005</v>
      </c>
      <c r="AS56" s="360">
        <f t="shared" si="69"/>
        <v>0</v>
      </c>
      <c r="AT56" s="360">
        <f t="shared" si="70"/>
        <v>0</v>
      </c>
      <c r="AU56" s="360">
        <f t="shared" si="71"/>
        <v>0</v>
      </c>
      <c r="AV56" s="360">
        <f t="shared" si="72"/>
        <v>0</v>
      </c>
      <c r="AW56" s="360">
        <f t="shared" si="73"/>
        <v>0</v>
      </c>
      <c r="AX56" s="360">
        <f t="shared" si="74"/>
        <v>0</v>
      </c>
      <c r="AY56" s="360">
        <f t="shared" si="75"/>
        <v>0</v>
      </c>
      <c r="AZ56" s="360">
        <f t="shared" si="76"/>
        <v>0</v>
      </c>
      <c r="BA56" s="360">
        <f t="shared" si="77"/>
        <v>0</v>
      </c>
      <c r="BB56" s="360">
        <f t="shared" si="78"/>
        <v>0</v>
      </c>
      <c r="BC56" s="360">
        <f t="shared" si="79"/>
        <v>0</v>
      </c>
      <c r="BD56" s="360"/>
    </row>
    <row r="57" spans="1:56" ht="19.5" customHeight="1" x14ac:dyDescent="0.2">
      <c r="A57" s="358" t="s">
        <v>938</v>
      </c>
      <c r="B57" s="359" t="s">
        <v>1029</v>
      </c>
      <c r="C57" s="358" t="s">
        <v>1030</v>
      </c>
      <c r="D57" s="360">
        <v>0.85870721999999999</v>
      </c>
      <c r="E57" s="360">
        <f t="shared" si="49"/>
        <v>0.82422248399999987</v>
      </c>
      <c r="F57" s="360">
        <f t="shared" si="50"/>
        <v>0</v>
      </c>
      <c r="G57" s="360">
        <f t="shared" si="51"/>
        <v>3.0062483999999938E-2</v>
      </c>
      <c r="H57" s="360">
        <f t="shared" si="52"/>
        <v>0.79415999999999998</v>
      </c>
      <c r="I57" s="360">
        <f t="shared" si="53"/>
        <v>0</v>
      </c>
      <c r="J57" s="360">
        <f t="shared" si="44"/>
        <v>0</v>
      </c>
      <c r="K57" s="361">
        <v>0</v>
      </c>
      <c r="L57" s="361">
        <v>0</v>
      </c>
      <c r="M57" s="361">
        <v>0</v>
      </c>
      <c r="N57" s="361">
        <v>0</v>
      </c>
      <c r="O57" s="360">
        <f t="shared" si="45"/>
        <v>0.82422248399999987</v>
      </c>
      <c r="P57" s="361">
        <v>0</v>
      </c>
      <c r="Q57" s="361">
        <v>3.0062483999999938E-2</v>
      </c>
      <c r="R57" s="361">
        <v>0.79415999999999998</v>
      </c>
      <c r="S57" s="361">
        <v>0</v>
      </c>
      <c r="T57" s="360">
        <f t="shared" si="46"/>
        <v>0</v>
      </c>
      <c r="U57" s="361">
        <v>0</v>
      </c>
      <c r="V57" s="361">
        <v>0</v>
      </c>
      <c r="W57" s="361">
        <v>0</v>
      </c>
      <c r="X57" s="361">
        <v>0</v>
      </c>
      <c r="Y57" s="360">
        <f t="shared" si="47"/>
        <v>0</v>
      </c>
      <c r="Z57" s="361">
        <v>0</v>
      </c>
      <c r="AA57" s="361">
        <v>0</v>
      </c>
      <c r="AB57" s="361">
        <v>0</v>
      </c>
      <c r="AC57" s="361">
        <v>0</v>
      </c>
      <c r="AD57" s="360">
        <f t="shared" si="54"/>
        <v>0.71558935000000001</v>
      </c>
      <c r="AE57" s="360">
        <f t="shared" si="55"/>
        <v>0.68685206999999993</v>
      </c>
      <c r="AF57" s="360">
        <f t="shared" si="56"/>
        <v>0</v>
      </c>
      <c r="AG57" s="360">
        <f t="shared" si="57"/>
        <v>2.5052069999999951E-2</v>
      </c>
      <c r="AH57" s="360">
        <f t="shared" si="58"/>
        <v>0.66180000000000005</v>
      </c>
      <c r="AI57" s="360">
        <f t="shared" si="59"/>
        <v>0</v>
      </c>
      <c r="AJ57" s="360">
        <f t="shared" si="60"/>
        <v>0</v>
      </c>
      <c r="AK57" s="360">
        <f t="shared" si="61"/>
        <v>0</v>
      </c>
      <c r="AL57" s="360">
        <f t="shared" si="62"/>
        <v>0</v>
      </c>
      <c r="AM57" s="360">
        <f t="shared" si="63"/>
        <v>0</v>
      </c>
      <c r="AN57" s="360">
        <f t="shared" si="64"/>
        <v>0</v>
      </c>
      <c r="AO57" s="360">
        <f t="shared" si="65"/>
        <v>0.68685206999999993</v>
      </c>
      <c r="AP57" s="360">
        <f t="shared" si="66"/>
        <v>0</v>
      </c>
      <c r="AQ57" s="360">
        <f t="shared" si="67"/>
        <v>2.5052069999999951E-2</v>
      </c>
      <c r="AR57" s="360">
        <f t="shared" si="68"/>
        <v>0.66180000000000005</v>
      </c>
      <c r="AS57" s="360">
        <f t="shared" si="69"/>
        <v>0</v>
      </c>
      <c r="AT57" s="360">
        <f t="shared" si="70"/>
        <v>0</v>
      </c>
      <c r="AU57" s="360">
        <f t="shared" si="71"/>
        <v>0</v>
      </c>
      <c r="AV57" s="360">
        <f t="shared" si="72"/>
        <v>0</v>
      </c>
      <c r="AW57" s="360">
        <f t="shared" si="73"/>
        <v>0</v>
      </c>
      <c r="AX57" s="360">
        <f t="shared" si="74"/>
        <v>0</v>
      </c>
      <c r="AY57" s="360">
        <f t="shared" si="75"/>
        <v>0</v>
      </c>
      <c r="AZ57" s="360">
        <f t="shared" si="76"/>
        <v>0</v>
      </c>
      <c r="BA57" s="360">
        <f t="shared" si="77"/>
        <v>0</v>
      </c>
      <c r="BB57" s="360">
        <f t="shared" si="78"/>
        <v>0</v>
      </c>
      <c r="BC57" s="360">
        <f t="shared" si="79"/>
        <v>0</v>
      </c>
      <c r="BD57" s="360"/>
    </row>
    <row r="58" spans="1:56" ht="19.5" customHeight="1" x14ac:dyDescent="0.2">
      <c r="A58" s="358" t="s">
        <v>939</v>
      </c>
      <c r="B58" s="359" t="s">
        <v>1031</v>
      </c>
      <c r="C58" s="358" t="s">
        <v>1032</v>
      </c>
      <c r="D58" s="360">
        <v>0.51309501599999996</v>
      </c>
      <c r="E58" s="360">
        <f t="shared" si="49"/>
        <v>0.50585323800000004</v>
      </c>
      <c r="F58" s="360">
        <f t="shared" si="50"/>
        <v>0</v>
      </c>
      <c r="G58" s="360">
        <f t="shared" si="51"/>
        <v>3.1253237999999989E-2</v>
      </c>
      <c r="H58" s="360">
        <f t="shared" si="52"/>
        <v>0.47460000000000002</v>
      </c>
      <c r="I58" s="360">
        <f t="shared" si="53"/>
        <v>0</v>
      </c>
      <c r="J58" s="360">
        <f t="shared" si="44"/>
        <v>0</v>
      </c>
      <c r="K58" s="361">
        <v>0</v>
      </c>
      <c r="L58" s="361">
        <v>0</v>
      </c>
      <c r="M58" s="361">
        <v>0</v>
      </c>
      <c r="N58" s="361">
        <v>0</v>
      </c>
      <c r="O58" s="360">
        <f t="shared" si="45"/>
        <v>0.50585323800000004</v>
      </c>
      <c r="P58" s="361">
        <v>0</v>
      </c>
      <c r="Q58" s="361">
        <v>3.1253237999999989E-2</v>
      </c>
      <c r="R58" s="361">
        <v>0.47460000000000002</v>
      </c>
      <c r="S58" s="361">
        <v>0</v>
      </c>
      <c r="T58" s="360">
        <f t="shared" si="46"/>
        <v>0</v>
      </c>
      <c r="U58" s="361">
        <v>0</v>
      </c>
      <c r="V58" s="361">
        <v>0</v>
      </c>
      <c r="W58" s="361">
        <v>0</v>
      </c>
      <c r="X58" s="361">
        <v>0</v>
      </c>
      <c r="Y58" s="360">
        <f t="shared" si="47"/>
        <v>0</v>
      </c>
      <c r="Z58" s="361">
        <v>0</v>
      </c>
      <c r="AA58" s="361">
        <v>0</v>
      </c>
      <c r="AB58" s="361">
        <v>0</v>
      </c>
      <c r="AC58" s="361">
        <v>0</v>
      </c>
      <c r="AD58" s="360">
        <f t="shared" si="54"/>
        <v>0.42757918</v>
      </c>
      <c r="AE58" s="360">
        <f t="shared" si="55"/>
        <v>0.42154436500000003</v>
      </c>
      <c r="AF58" s="360">
        <f t="shared" si="56"/>
        <v>0</v>
      </c>
      <c r="AG58" s="360">
        <f t="shared" si="57"/>
        <v>2.6044364999999993E-2</v>
      </c>
      <c r="AH58" s="360">
        <f t="shared" si="58"/>
        <v>0.39550000000000002</v>
      </c>
      <c r="AI58" s="360">
        <f t="shared" si="59"/>
        <v>0</v>
      </c>
      <c r="AJ58" s="360">
        <f t="shared" si="60"/>
        <v>0</v>
      </c>
      <c r="AK58" s="360">
        <f t="shared" si="61"/>
        <v>0</v>
      </c>
      <c r="AL58" s="360">
        <f t="shared" si="62"/>
        <v>0</v>
      </c>
      <c r="AM58" s="360">
        <f t="shared" si="63"/>
        <v>0</v>
      </c>
      <c r="AN58" s="360">
        <f t="shared" si="64"/>
        <v>0</v>
      </c>
      <c r="AO58" s="360">
        <f t="shared" si="65"/>
        <v>0.42154436500000003</v>
      </c>
      <c r="AP58" s="360">
        <f t="shared" si="66"/>
        <v>0</v>
      </c>
      <c r="AQ58" s="360">
        <f t="shared" si="67"/>
        <v>2.6044364999999993E-2</v>
      </c>
      <c r="AR58" s="360">
        <f t="shared" si="68"/>
        <v>0.39550000000000002</v>
      </c>
      <c r="AS58" s="360">
        <f t="shared" si="69"/>
        <v>0</v>
      </c>
      <c r="AT58" s="360">
        <f t="shared" si="70"/>
        <v>0</v>
      </c>
      <c r="AU58" s="360">
        <f t="shared" si="71"/>
        <v>0</v>
      </c>
      <c r="AV58" s="360">
        <f t="shared" si="72"/>
        <v>0</v>
      </c>
      <c r="AW58" s="360">
        <f t="shared" si="73"/>
        <v>0</v>
      </c>
      <c r="AX58" s="360">
        <f t="shared" si="74"/>
        <v>0</v>
      </c>
      <c r="AY58" s="360">
        <f t="shared" si="75"/>
        <v>0</v>
      </c>
      <c r="AZ58" s="360">
        <f t="shared" si="76"/>
        <v>0</v>
      </c>
      <c r="BA58" s="360">
        <f t="shared" si="77"/>
        <v>0</v>
      </c>
      <c r="BB58" s="360">
        <f t="shared" si="78"/>
        <v>0</v>
      </c>
      <c r="BC58" s="360">
        <f t="shared" si="79"/>
        <v>0</v>
      </c>
      <c r="BD58" s="360"/>
    </row>
    <row r="59" spans="1:56" ht="19.5" customHeight="1" x14ac:dyDescent="0.2">
      <c r="A59" s="358" t="s">
        <v>940</v>
      </c>
      <c r="B59" s="359" t="s">
        <v>1033</v>
      </c>
      <c r="C59" s="358" t="s">
        <v>1034</v>
      </c>
      <c r="D59" s="360">
        <v>0.51309501599999996</v>
      </c>
      <c r="E59" s="360">
        <f t="shared" si="49"/>
        <v>0.50585323800000004</v>
      </c>
      <c r="F59" s="360">
        <f t="shared" si="50"/>
        <v>0</v>
      </c>
      <c r="G59" s="360">
        <f t="shared" si="51"/>
        <v>3.1253237999999989E-2</v>
      </c>
      <c r="H59" s="360">
        <f t="shared" si="52"/>
        <v>0.47460000000000002</v>
      </c>
      <c r="I59" s="360">
        <f t="shared" si="53"/>
        <v>0</v>
      </c>
      <c r="J59" s="360">
        <f t="shared" si="44"/>
        <v>0</v>
      </c>
      <c r="K59" s="361">
        <v>0</v>
      </c>
      <c r="L59" s="361">
        <v>0</v>
      </c>
      <c r="M59" s="361">
        <v>0</v>
      </c>
      <c r="N59" s="361">
        <v>0</v>
      </c>
      <c r="O59" s="360">
        <f t="shared" si="45"/>
        <v>0.50585323800000004</v>
      </c>
      <c r="P59" s="361">
        <v>0</v>
      </c>
      <c r="Q59" s="361">
        <v>3.1253237999999989E-2</v>
      </c>
      <c r="R59" s="361">
        <v>0.47460000000000002</v>
      </c>
      <c r="S59" s="361">
        <v>0</v>
      </c>
      <c r="T59" s="360">
        <f t="shared" si="46"/>
        <v>0</v>
      </c>
      <c r="U59" s="361">
        <v>0</v>
      </c>
      <c r="V59" s="361">
        <v>0</v>
      </c>
      <c r="W59" s="361">
        <v>0</v>
      </c>
      <c r="X59" s="361">
        <v>0</v>
      </c>
      <c r="Y59" s="360">
        <f t="shared" si="47"/>
        <v>0</v>
      </c>
      <c r="Z59" s="361">
        <v>0</v>
      </c>
      <c r="AA59" s="361">
        <v>0</v>
      </c>
      <c r="AB59" s="361">
        <v>0</v>
      </c>
      <c r="AC59" s="361">
        <v>0</v>
      </c>
      <c r="AD59" s="360">
        <f t="shared" si="54"/>
        <v>0.42757918</v>
      </c>
      <c r="AE59" s="360">
        <f t="shared" si="55"/>
        <v>0.42154436500000003</v>
      </c>
      <c r="AF59" s="360">
        <f t="shared" si="56"/>
        <v>0</v>
      </c>
      <c r="AG59" s="360">
        <f t="shared" si="57"/>
        <v>2.6044364999999993E-2</v>
      </c>
      <c r="AH59" s="360">
        <f t="shared" si="58"/>
        <v>0.39550000000000002</v>
      </c>
      <c r="AI59" s="360">
        <f t="shared" si="59"/>
        <v>0</v>
      </c>
      <c r="AJ59" s="360">
        <f t="shared" si="60"/>
        <v>0</v>
      </c>
      <c r="AK59" s="360">
        <f t="shared" si="61"/>
        <v>0</v>
      </c>
      <c r="AL59" s="360">
        <f t="shared" si="62"/>
        <v>0</v>
      </c>
      <c r="AM59" s="360">
        <f t="shared" si="63"/>
        <v>0</v>
      </c>
      <c r="AN59" s="360">
        <f t="shared" si="64"/>
        <v>0</v>
      </c>
      <c r="AO59" s="360">
        <f t="shared" si="65"/>
        <v>0.42154436500000003</v>
      </c>
      <c r="AP59" s="360">
        <f t="shared" si="66"/>
        <v>0</v>
      </c>
      <c r="AQ59" s="360">
        <f t="shared" si="67"/>
        <v>2.6044364999999993E-2</v>
      </c>
      <c r="AR59" s="360">
        <f t="shared" si="68"/>
        <v>0.39550000000000002</v>
      </c>
      <c r="AS59" s="360">
        <f t="shared" si="69"/>
        <v>0</v>
      </c>
      <c r="AT59" s="360">
        <f t="shared" si="70"/>
        <v>0</v>
      </c>
      <c r="AU59" s="360">
        <f t="shared" si="71"/>
        <v>0</v>
      </c>
      <c r="AV59" s="360">
        <f t="shared" si="72"/>
        <v>0</v>
      </c>
      <c r="AW59" s="360">
        <f t="shared" si="73"/>
        <v>0</v>
      </c>
      <c r="AX59" s="360">
        <f t="shared" si="74"/>
        <v>0</v>
      </c>
      <c r="AY59" s="360">
        <f t="shared" si="75"/>
        <v>0</v>
      </c>
      <c r="AZ59" s="360">
        <f t="shared" si="76"/>
        <v>0</v>
      </c>
      <c r="BA59" s="360">
        <f t="shared" si="77"/>
        <v>0</v>
      </c>
      <c r="BB59" s="360">
        <f t="shared" si="78"/>
        <v>0</v>
      </c>
      <c r="BC59" s="360">
        <f t="shared" si="79"/>
        <v>0</v>
      </c>
      <c r="BD59" s="360"/>
    </row>
    <row r="60" spans="1:56" ht="19.5" customHeight="1" x14ac:dyDescent="0.2">
      <c r="A60" s="358" t="s">
        <v>941</v>
      </c>
      <c r="B60" s="359" t="s">
        <v>1035</v>
      </c>
      <c r="C60" s="358" t="s">
        <v>1036</v>
      </c>
      <c r="D60" s="360">
        <v>0.71159681999999991</v>
      </c>
      <c r="E60" s="360">
        <f t="shared" si="49"/>
        <v>0.69061231200000006</v>
      </c>
      <c r="F60" s="360">
        <f t="shared" si="50"/>
        <v>0</v>
      </c>
      <c r="G60" s="360">
        <f t="shared" si="51"/>
        <v>4.2972312000000012E-2</v>
      </c>
      <c r="H60" s="360">
        <f t="shared" si="52"/>
        <v>0.64763999999999999</v>
      </c>
      <c r="I60" s="360">
        <f t="shared" si="53"/>
        <v>0</v>
      </c>
      <c r="J60" s="360">
        <f t="shared" si="44"/>
        <v>0</v>
      </c>
      <c r="K60" s="361">
        <v>0</v>
      </c>
      <c r="L60" s="361">
        <v>0</v>
      </c>
      <c r="M60" s="361">
        <v>0</v>
      </c>
      <c r="N60" s="361">
        <v>0</v>
      </c>
      <c r="O60" s="360">
        <f t="shared" si="45"/>
        <v>0.69061231200000006</v>
      </c>
      <c r="P60" s="361">
        <v>0</v>
      </c>
      <c r="Q60" s="361">
        <v>4.2972312000000012E-2</v>
      </c>
      <c r="R60" s="361">
        <v>0.64763999999999999</v>
      </c>
      <c r="S60" s="361">
        <v>0</v>
      </c>
      <c r="T60" s="360">
        <f t="shared" si="46"/>
        <v>0</v>
      </c>
      <c r="U60" s="361">
        <v>0</v>
      </c>
      <c r="V60" s="361">
        <v>0</v>
      </c>
      <c r="W60" s="361">
        <v>0</v>
      </c>
      <c r="X60" s="361">
        <v>0</v>
      </c>
      <c r="Y60" s="360">
        <f t="shared" si="47"/>
        <v>0</v>
      </c>
      <c r="Z60" s="361">
        <v>0</v>
      </c>
      <c r="AA60" s="361">
        <v>0</v>
      </c>
      <c r="AB60" s="361">
        <v>0</v>
      </c>
      <c r="AC60" s="361">
        <v>0</v>
      </c>
      <c r="AD60" s="360">
        <f t="shared" si="54"/>
        <v>0.59299734999999998</v>
      </c>
      <c r="AE60" s="360">
        <f t="shared" si="55"/>
        <v>0.57551026000000005</v>
      </c>
      <c r="AF60" s="360">
        <f t="shared" si="56"/>
        <v>0</v>
      </c>
      <c r="AG60" s="360">
        <f t="shared" si="57"/>
        <v>3.581026000000001E-2</v>
      </c>
      <c r="AH60" s="360">
        <f t="shared" si="58"/>
        <v>0.53970000000000007</v>
      </c>
      <c r="AI60" s="360">
        <f t="shared" si="59"/>
        <v>0</v>
      </c>
      <c r="AJ60" s="360">
        <f t="shared" si="60"/>
        <v>0</v>
      </c>
      <c r="AK60" s="360">
        <f t="shared" si="61"/>
        <v>0</v>
      </c>
      <c r="AL60" s="360">
        <f t="shared" si="62"/>
        <v>0</v>
      </c>
      <c r="AM60" s="360">
        <f t="shared" si="63"/>
        <v>0</v>
      </c>
      <c r="AN60" s="360">
        <f t="shared" si="64"/>
        <v>0</v>
      </c>
      <c r="AO60" s="360">
        <f t="shared" si="65"/>
        <v>0.57551026000000005</v>
      </c>
      <c r="AP60" s="360">
        <f t="shared" si="66"/>
        <v>0</v>
      </c>
      <c r="AQ60" s="360">
        <f t="shared" si="67"/>
        <v>3.581026000000001E-2</v>
      </c>
      <c r="AR60" s="360">
        <f t="shared" si="68"/>
        <v>0.53970000000000007</v>
      </c>
      <c r="AS60" s="360">
        <f t="shared" si="69"/>
        <v>0</v>
      </c>
      <c r="AT60" s="360">
        <f t="shared" si="70"/>
        <v>0</v>
      </c>
      <c r="AU60" s="360">
        <f t="shared" si="71"/>
        <v>0</v>
      </c>
      <c r="AV60" s="360">
        <f t="shared" si="72"/>
        <v>0</v>
      </c>
      <c r="AW60" s="360">
        <f t="shared" si="73"/>
        <v>0</v>
      </c>
      <c r="AX60" s="360">
        <f t="shared" si="74"/>
        <v>0</v>
      </c>
      <c r="AY60" s="360">
        <f t="shared" si="75"/>
        <v>0</v>
      </c>
      <c r="AZ60" s="360">
        <f t="shared" si="76"/>
        <v>0</v>
      </c>
      <c r="BA60" s="360">
        <f t="shared" si="77"/>
        <v>0</v>
      </c>
      <c r="BB60" s="360">
        <f t="shared" si="78"/>
        <v>0</v>
      </c>
      <c r="BC60" s="360">
        <f t="shared" si="79"/>
        <v>0</v>
      </c>
      <c r="BD60" s="360"/>
    </row>
    <row r="61" spans="1:56" ht="19.5" customHeight="1" x14ac:dyDescent="0.2">
      <c r="A61" s="358" t="s">
        <v>942</v>
      </c>
      <c r="B61" s="359" t="s">
        <v>1037</v>
      </c>
      <c r="C61" s="358" t="s">
        <v>1038</v>
      </c>
      <c r="D61" s="360">
        <v>0.7110064559999999</v>
      </c>
      <c r="E61" s="360">
        <f t="shared" ref="E61:E67" si="80">F61+G61+H61+I61</f>
        <v>0.69097236000000006</v>
      </c>
      <c r="F61" s="360">
        <f t="shared" ref="F61:F67" si="81">K61+P61+U61+Z61</f>
        <v>0</v>
      </c>
      <c r="G61" s="360">
        <f t="shared" ref="G61:G67" si="82">L61+Q61+V61+AA61</f>
        <v>4.3332360000000049E-2</v>
      </c>
      <c r="H61" s="360">
        <f t="shared" ref="H61:H67" si="83">M61+R61+W61+AB61</f>
        <v>0.64763999999999999</v>
      </c>
      <c r="I61" s="360">
        <f t="shared" ref="I61:I67" si="84">N61+S61+X61+AC61</f>
        <v>0</v>
      </c>
      <c r="J61" s="360">
        <f t="shared" ref="J61:J67" si="85">K61+L61+M61+N61</f>
        <v>0</v>
      </c>
      <c r="K61" s="361">
        <v>0</v>
      </c>
      <c r="L61" s="361">
        <v>0</v>
      </c>
      <c r="M61" s="361">
        <v>0</v>
      </c>
      <c r="N61" s="361">
        <v>0</v>
      </c>
      <c r="O61" s="360">
        <f t="shared" ref="O61:O67" si="86">P61+Q61+R61+S61</f>
        <v>0.69097236000000006</v>
      </c>
      <c r="P61" s="361">
        <v>0</v>
      </c>
      <c r="Q61" s="361">
        <v>4.3332360000000049E-2</v>
      </c>
      <c r="R61" s="361">
        <v>0.64763999999999999</v>
      </c>
      <c r="S61" s="361">
        <v>0</v>
      </c>
      <c r="T61" s="360">
        <f t="shared" ref="T61:T67" si="87">U61+V61+W61+X61</f>
        <v>0</v>
      </c>
      <c r="U61" s="361">
        <v>0</v>
      </c>
      <c r="V61" s="361">
        <v>0</v>
      </c>
      <c r="W61" s="361">
        <v>0</v>
      </c>
      <c r="X61" s="361">
        <v>0</v>
      </c>
      <c r="Y61" s="360">
        <f t="shared" ref="Y61:Y67" si="88">Z61+AA61+AB61+AC61</f>
        <v>0</v>
      </c>
      <c r="Z61" s="361">
        <v>0</v>
      </c>
      <c r="AA61" s="361">
        <v>0</v>
      </c>
      <c r="AB61" s="361">
        <v>0</v>
      </c>
      <c r="AC61" s="361">
        <v>0</v>
      </c>
      <c r="AD61" s="360">
        <f t="shared" ref="AD61:AD67" si="89">D61/1.2</f>
        <v>0.59250537999999997</v>
      </c>
      <c r="AE61" s="360">
        <f t="shared" ref="AE61:AE67" si="90">E61/1.2</f>
        <v>0.57581030000000011</v>
      </c>
      <c r="AF61" s="360">
        <f t="shared" ref="AF61:AF67" si="91">F61/1.2</f>
        <v>0</v>
      </c>
      <c r="AG61" s="360">
        <f t="shared" ref="AG61:AG67" si="92">G61/1.2</f>
        <v>3.611030000000004E-2</v>
      </c>
      <c r="AH61" s="360">
        <f t="shared" ref="AH61:AH67" si="93">H61/1.2</f>
        <v>0.53970000000000007</v>
      </c>
      <c r="AI61" s="360">
        <f t="shared" ref="AI61:AI67" si="94">I61/1.2</f>
        <v>0</v>
      </c>
      <c r="AJ61" s="360">
        <f t="shared" ref="AJ61:AJ67" si="95">J61/1.2</f>
        <v>0</v>
      </c>
      <c r="AK61" s="360">
        <f t="shared" ref="AK61:AK67" si="96">K61/1.2</f>
        <v>0</v>
      </c>
      <c r="AL61" s="360">
        <f t="shared" ref="AL61:AL67" si="97">L61/1.2</f>
        <v>0</v>
      </c>
      <c r="AM61" s="360">
        <f t="shared" ref="AM61:AM67" si="98">M61/1.2</f>
        <v>0</v>
      </c>
      <c r="AN61" s="360">
        <f t="shared" ref="AN61:AN67" si="99">N61/1.2</f>
        <v>0</v>
      </c>
      <c r="AO61" s="360">
        <f t="shared" ref="AO61:AO67" si="100">O61/1.2</f>
        <v>0.57581030000000011</v>
      </c>
      <c r="AP61" s="360">
        <f t="shared" ref="AP61:AP67" si="101">P61/1.2</f>
        <v>0</v>
      </c>
      <c r="AQ61" s="360">
        <f t="shared" ref="AQ61:AQ67" si="102">Q61/1.2</f>
        <v>3.611030000000004E-2</v>
      </c>
      <c r="AR61" s="360">
        <f t="shared" ref="AR61:AR67" si="103">R61/1.2</f>
        <v>0.53970000000000007</v>
      </c>
      <c r="AS61" s="360">
        <f t="shared" ref="AS61:AS67" si="104">S61/1.2</f>
        <v>0</v>
      </c>
      <c r="AT61" s="360">
        <f t="shared" ref="AT61:AT67" si="105">T61/1.2</f>
        <v>0</v>
      </c>
      <c r="AU61" s="360">
        <f t="shared" ref="AU61:AU67" si="106">U61/1.2</f>
        <v>0</v>
      </c>
      <c r="AV61" s="360">
        <f t="shared" ref="AV61:AV67" si="107">V61/1.2</f>
        <v>0</v>
      </c>
      <c r="AW61" s="360">
        <f t="shared" ref="AW61:AW67" si="108">W61/1.2</f>
        <v>0</v>
      </c>
      <c r="AX61" s="360">
        <f t="shared" ref="AX61:AX67" si="109">X61/1.2</f>
        <v>0</v>
      </c>
      <c r="AY61" s="360">
        <f t="shared" ref="AY61:AY67" si="110">Y61/1.2</f>
        <v>0</v>
      </c>
      <c r="AZ61" s="360">
        <f t="shared" ref="AZ61:AZ67" si="111">Z61/1.2</f>
        <v>0</v>
      </c>
      <c r="BA61" s="360">
        <f t="shared" ref="BA61:BA67" si="112">AA61/1.2</f>
        <v>0</v>
      </c>
      <c r="BB61" s="360">
        <f t="shared" ref="BB61:BB67" si="113">AB61/1.2</f>
        <v>0</v>
      </c>
      <c r="BC61" s="360">
        <f t="shared" ref="BC61:BC67" si="114">AC61/1.2</f>
        <v>0</v>
      </c>
      <c r="BD61" s="360"/>
    </row>
    <row r="62" spans="1:56" ht="19.5" customHeight="1" x14ac:dyDescent="0.2">
      <c r="A62" s="358" t="s">
        <v>978</v>
      </c>
      <c r="B62" s="359" t="s">
        <v>1039</v>
      </c>
      <c r="C62" s="358" t="s">
        <v>1040</v>
      </c>
      <c r="D62" s="360">
        <v>0.7110064559999999</v>
      </c>
      <c r="E62" s="360">
        <f t="shared" si="80"/>
        <v>0.68238835199999992</v>
      </c>
      <c r="F62" s="360">
        <f t="shared" si="81"/>
        <v>0</v>
      </c>
      <c r="G62" s="360">
        <f t="shared" si="82"/>
        <v>3.4748351999999955E-2</v>
      </c>
      <c r="H62" s="360">
        <f t="shared" si="83"/>
        <v>0.64763999999999999</v>
      </c>
      <c r="I62" s="360">
        <f t="shared" si="84"/>
        <v>0</v>
      </c>
      <c r="J62" s="360">
        <f t="shared" si="85"/>
        <v>0</v>
      </c>
      <c r="K62" s="361">
        <v>0</v>
      </c>
      <c r="L62" s="361">
        <v>0</v>
      </c>
      <c r="M62" s="361">
        <v>0</v>
      </c>
      <c r="N62" s="361">
        <v>0</v>
      </c>
      <c r="O62" s="360">
        <f t="shared" si="86"/>
        <v>0.68238835199999992</v>
      </c>
      <c r="P62" s="361">
        <v>0</v>
      </c>
      <c r="Q62" s="361">
        <v>3.4748351999999955E-2</v>
      </c>
      <c r="R62" s="361">
        <v>0.64763999999999999</v>
      </c>
      <c r="S62" s="361">
        <v>0</v>
      </c>
      <c r="T62" s="360">
        <f t="shared" si="87"/>
        <v>0</v>
      </c>
      <c r="U62" s="361">
        <v>0</v>
      </c>
      <c r="V62" s="361">
        <v>0</v>
      </c>
      <c r="W62" s="361">
        <v>0</v>
      </c>
      <c r="X62" s="361">
        <v>0</v>
      </c>
      <c r="Y62" s="360">
        <f t="shared" si="88"/>
        <v>0</v>
      </c>
      <c r="Z62" s="361">
        <v>0</v>
      </c>
      <c r="AA62" s="361">
        <v>0</v>
      </c>
      <c r="AB62" s="361">
        <v>0</v>
      </c>
      <c r="AC62" s="361">
        <v>0</v>
      </c>
      <c r="AD62" s="360">
        <f t="shared" si="89"/>
        <v>0.59250537999999997</v>
      </c>
      <c r="AE62" s="360">
        <f t="shared" si="90"/>
        <v>0.56865695999999999</v>
      </c>
      <c r="AF62" s="360">
        <f t="shared" si="91"/>
        <v>0</v>
      </c>
      <c r="AG62" s="360">
        <f t="shared" si="92"/>
        <v>2.8956959999999962E-2</v>
      </c>
      <c r="AH62" s="360">
        <f t="shared" si="93"/>
        <v>0.53970000000000007</v>
      </c>
      <c r="AI62" s="360">
        <f t="shared" si="94"/>
        <v>0</v>
      </c>
      <c r="AJ62" s="360">
        <f t="shared" si="95"/>
        <v>0</v>
      </c>
      <c r="AK62" s="360">
        <f t="shared" si="96"/>
        <v>0</v>
      </c>
      <c r="AL62" s="360">
        <f t="shared" si="97"/>
        <v>0</v>
      </c>
      <c r="AM62" s="360">
        <f t="shared" si="98"/>
        <v>0</v>
      </c>
      <c r="AN62" s="360">
        <f t="shared" si="99"/>
        <v>0</v>
      </c>
      <c r="AO62" s="360">
        <f t="shared" si="100"/>
        <v>0.56865695999999999</v>
      </c>
      <c r="AP62" s="360">
        <f t="shared" si="101"/>
        <v>0</v>
      </c>
      <c r="AQ62" s="360">
        <f t="shared" si="102"/>
        <v>2.8956959999999962E-2</v>
      </c>
      <c r="AR62" s="360">
        <f t="shared" si="103"/>
        <v>0.53970000000000007</v>
      </c>
      <c r="AS62" s="360">
        <f t="shared" si="104"/>
        <v>0</v>
      </c>
      <c r="AT62" s="360">
        <f t="shared" si="105"/>
        <v>0</v>
      </c>
      <c r="AU62" s="360">
        <f t="shared" si="106"/>
        <v>0</v>
      </c>
      <c r="AV62" s="360">
        <f t="shared" si="107"/>
        <v>0</v>
      </c>
      <c r="AW62" s="360">
        <f t="shared" si="108"/>
        <v>0</v>
      </c>
      <c r="AX62" s="360">
        <f t="shared" si="109"/>
        <v>0</v>
      </c>
      <c r="AY62" s="360">
        <f t="shared" si="110"/>
        <v>0</v>
      </c>
      <c r="AZ62" s="360">
        <f t="shared" si="111"/>
        <v>0</v>
      </c>
      <c r="BA62" s="360">
        <f t="shared" si="112"/>
        <v>0</v>
      </c>
      <c r="BB62" s="360">
        <f t="shared" si="113"/>
        <v>0</v>
      </c>
      <c r="BC62" s="360">
        <f t="shared" si="114"/>
        <v>0</v>
      </c>
      <c r="BD62" s="360"/>
    </row>
    <row r="63" spans="1:56" ht="19.5" customHeight="1" x14ac:dyDescent="0.2">
      <c r="A63" s="358" t="s">
        <v>979</v>
      </c>
      <c r="B63" s="359" t="s">
        <v>1041</v>
      </c>
      <c r="C63" s="358" t="s">
        <v>1042</v>
      </c>
      <c r="D63" s="360">
        <v>0.7110064559999999</v>
      </c>
      <c r="E63" s="360">
        <f t="shared" si="80"/>
        <v>0.68261655600000004</v>
      </c>
      <c r="F63" s="360">
        <f t="shared" si="81"/>
        <v>0</v>
      </c>
      <c r="G63" s="360">
        <f t="shared" si="82"/>
        <v>3.4976556000000006E-2</v>
      </c>
      <c r="H63" s="360">
        <f t="shared" si="83"/>
        <v>0.64763999999999999</v>
      </c>
      <c r="I63" s="360">
        <f t="shared" si="84"/>
        <v>0</v>
      </c>
      <c r="J63" s="360">
        <f t="shared" si="85"/>
        <v>0</v>
      </c>
      <c r="K63" s="361">
        <v>0</v>
      </c>
      <c r="L63" s="361">
        <v>0</v>
      </c>
      <c r="M63" s="361">
        <v>0</v>
      </c>
      <c r="N63" s="361">
        <v>0</v>
      </c>
      <c r="O63" s="360">
        <f t="shared" si="86"/>
        <v>0.68261655600000004</v>
      </c>
      <c r="P63" s="361">
        <v>0</v>
      </c>
      <c r="Q63" s="361">
        <v>3.4976556000000006E-2</v>
      </c>
      <c r="R63" s="361">
        <v>0.64763999999999999</v>
      </c>
      <c r="S63" s="361">
        <v>0</v>
      </c>
      <c r="T63" s="360">
        <f t="shared" si="87"/>
        <v>0</v>
      </c>
      <c r="U63" s="361">
        <v>0</v>
      </c>
      <c r="V63" s="361">
        <v>0</v>
      </c>
      <c r="W63" s="361">
        <v>0</v>
      </c>
      <c r="X63" s="361">
        <v>0</v>
      </c>
      <c r="Y63" s="360">
        <f t="shared" si="88"/>
        <v>0</v>
      </c>
      <c r="Z63" s="361">
        <v>0</v>
      </c>
      <c r="AA63" s="361">
        <v>0</v>
      </c>
      <c r="AB63" s="361">
        <v>0</v>
      </c>
      <c r="AC63" s="361">
        <v>0</v>
      </c>
      <c r="AD63" s="360">
        <f t="shared" si="89"/>
        <v>0.59250537999999997</v>
      </c>
      <c r="AE63" s="360">
        <f t="shared" si="90"/>
        <v>0.56884713000000009</v>
      </c>
      <c r="AF63" s="360">
        <f t="shared" si="91"/>
        <v>0</v>
      </c>
      <c r="AG63" s="360">
        <f t="shared" si="92"/>
        <v>2.9147130000000007E-2</v>
      </c>
      <c r="AH63" s="360">
        <f t="shared" si="93"/>
        <v>0.53970000000000007</v>
      </c>
      <c r="AI63" s="360">
        <f t="shared" si="94"/>
        <v>0</v>
      </c>
      <c r="AJ63" s="360">
        <f t="shared" si="95"/>
        <v>0</v>
      </c>
      <c r="AK63" s="360">
        <f t="shared" si="96"/>
        <v>0</v>
      </c>
      <c r="AL63" s="360">
        <f t="shared" si="97"/>
        <v>0</v>
      </c>
      <c r="AM63" s="360">
        <f t="shared" si="98"/>
        <v>0</v>
      </c>
      <c r="AN63" s="360">
        <f t="shared" si="99"/>
        <v>0</v>
      </c>
      <c r="AO63" s="360">
        <f t="shared" si="100"/>
        <v>0.56884713000000009</v>
      </c>
      <c r="AP63" s="360">
        <f t="shared" si="101"/>
        <v>0</v>
      </c>
      <c r="AQ63" s="360">
        <f t="shared" si="102"/>
        <v>2.9147130000000007E-2</v>
      </c>
      <c r="AR63" s="360">
        <f t="shared" si="103"/>
        <v>0.53970000000000007</v>
      </c>
      <c r="AS63" s="360">
        <f t="shared" si="104"/>
        <v>0</v>
      </c>
      <c r="AT63" s="360">
        <f t="shared" si="105"/>
        <v>0</v>
      </c>
      <c r="AU63" s="360">
        <f t="shared" si="106"/>
        <v>0</v>
      </c>
      <c r="AV63" s="360">
        <f t="shared" si="107"/>
        <v>0</v>
      </c>
      <c r="AW63" s="360">
        <f t="shared" si="108"/>
        <v>0</v>
      </c>
      <c r="AX63" s="360">
        <f t="shared" si="109"/>
        <v>0</v>
      </c>
      <c r="AY63" s="360">
        <f t="shared" si="110"/>
        <v>0</v>
      </c>
      <c r="AZ63" s="360">
        <f t="shared" si="111"/>
        <v>0</v>
      </c>
      <c r="BA63" s="360">
        <f t="shared" si="112"/>
        <v>0</v>
      </c>
      <c r="BB63" s="360">
        <f t="shared" si="113"/>
        <v>0</v>
      </c>
      <c r="BC63" s="360">
        <f t="shared" si="114"/>
        <v>0</v>
      </c>
      <c r="BD63" s="360"/>
    </row>
    <row r="64" spans="1:56" ht="19.5" customHeight="1" x14ac:dyDescent="0.2">
      <c r="A64" s="358" t="s">
        <v>980</v>
      </c>
      <c r="B64" s="359" t="s">
        <v>1043</v>
      </c>
      <c r="C64" s="358" t="s">
        <v>1044</v>
      </c>
      <c r="D64" s="360">
        <v>0.7110064559999999</v>
      </c>
      <c r="E64" s="360">
        <f t="shared" si="80"/>
        <v>0.69207145199999998</v>
      </c>
      <c r="F64" s="360">
        <f t="shared" si="81"/>
        <v>0</v>
      </c>
      <c r="G64" s="360">
        <f t="shared" si="82"/>
        <v>4.4431451999999955E-2</v>
      </c>
      <c r="H64" s="360">
        <f t="shared" si="83"/>
        <v>0.64763999999999999</v>
      </c>
      <c r="I64" s="360">
        <f t="shared" si="84"/>
        <v>0</v>
      </c>
      <c r="J64" s="360">
        <f t="shared" si="85"/>
        <v>0</v>
      </c>
      <c r="K64" s="361">
        <v>0</v>
      </c>
      <c r="L64" s="361">
        <v>0</v>
      </c>
      <c r="M64" s="361">
        <v>0</v>
      </c>
      <c r="N64" s="361">
        <v>0</v>
      </c>
      <c r="O64" s="360">
        <f t="shared" si="86"/>
        <v>0.69207145199999998</v>
      </c>
      <c r="P64" s="361">
        <v>0</v>
      </c>
      <c r="Q64" s="361">
        <v>4.4431451999999955E-2</v>
      </c>
      <c r="R64" s="361">
        <v>0.64763999999999999</v>
      </c>
      <c r="S64" s="361">
        <v>0</v>
      </c>
      <c r="T64" s="360">
        <f t="shared" si="87"/>
        <v>0</v>
      </c>
      <c r="U64" s="361">
        <v>0</v>
      </c>
      <c r="V64" s="361">
        <v>0</v>
      </c>
      <c r="W64" s="361">
        <v>0</v>
      </c>
      <c r="X64" s="361">
        <v>0</v>
      </c>
      <c r="Y64" s="360">
        <f t="shared" si="88"/>
        <v>0</v>
      </c>
      <c r="Z64" s="361">
        <v>0</v>
      </c>
      <c r="AA64" s="361">
        <v>0</v>
      </c>
      <c r="AB64" s="361">
        <v>0</v>
      </c>
      <c r="AC64" s="361">
        <v>0</v>
      </c>
      <c r="AD64" s="360">
        <f t="shared" si="89"/>
        <v>0.59250537999999997</v>
      </c>
      <c r="AE64" s="360">
        <f t="shared" si="90"/>
        <v>0.57672621000000002</v>
      </c>
      <c r="AF64" s="360">
        <f t="shared" si="91"/>
        <v>0</v>
      </c>
      <c r="AG64" s="360">
        <f t="shared" si="92"/>
        <v>3.7026209999999962E-2</v>
      </c>
      <c r="AH64" s="360">
        <f t="shared" si="93"/>
        <v>0.53970000000000007</v>
      </c>
      <c r="AI64" s="360">
        <f t="shared" si="94"/>
        <v>0</v>
      </c>
      <c r="AJ64" s="360">
        <f t="shared" si="95"/>
        <v>0</v>
      </c>
      <c r="AK64" s="360">
        <f t="shared" si="96"/>
        <v>0</v>
      </c>
      <c r="AL64" s="360">
        <f t="shared" si="97"/>
        <v>0</v>
      </c>
      <c r="AM64" s="360">
        <f t="shared" si="98"/>
        <v>0</v>
      </c>
      <c r="AN64" s="360">
        <f t="shared" si="99"/>
        <v>0</v>
      </c>
      <c r="AO64" s="360">
        <f t="shared" si="100"/>
        <v>0.57672621000000002</v>
      </c>
      <c r="AP64" s="360">
        <f t="shared" si="101"/>
        <v>0</v>
      </c>
      <c r="AQ64" s="360">
        <f t="shared" si="102"/>
        <v>3.7026209999999962E-2</v>
      </c>
      <c r="AR64" s="360">
        <f t="shared" si="103"/>
        <v>0.53970000000000007</v>
      </c>
      <c r="AS64" s="360">
        <f t="shared" si="104"/>
        <v>0</v>
      </c>
      <c r="AT64" s="360">
        <f t="shared" si="105"/>
        <v>0</v>
      </c>
      <c r="AU64" s="360">
        <f t="shared" si="106"/>
        <v>0</v>
      </c>
      <c r="AV64" s="360">
        <f t="shared" si="107"/>
        <v>0</v>
      </c>
      <c r="AW64" s="360">
        <f t="shared" si="108"/>
        <v>0</v>
      </c>
      <c r="AX64" s="360">
        <f t="shared" si="109"/>
        <v>0</v>
      </c>
      <c r="AY64" s="360">
        <f t="shared" si="110"/>
        <v>0</v>
      </c>
      <c r="AZ64" s="360">
        <f t="shared" si="111"/>
        <v>0</v>
      </c>
      <c r="BA64" s="360">
        <f t="shared" si="112"/>
        <v>0</v>
      </c>
      <c r="BB64" s="360">
        <f t="shared" si="113"/>
        <v>0</v>
      </c>
      <c r="BC64" s="360">
        <f t="shared" si="114"/>
        <v>0</v>
      </c>
      <c r="BD64" s="360"/>
    </row>
    <row r="65" spans="1:56" ht="19.5" customHeight="1" x14ac:dyDescent="0.2">
      <c r="A65" s="358" t="s">
        <v>981</v>
      </c>
      <c r="B65" s="359" t="s">
        <v>1045</v>
      </c>
      <c r="C65" s="358" t="s">
        <v>1046</v>
      </c>
      <c r="D65" s="360">
        <v>0.7110064559999999</v>
      </c>
      <c r="E65" s="360">
        <f t="shared" si="80"/>
        <v>0.691922916</v>
      </c>
      <c r="F65" s="360">
        <f t="shared" si="81"/>
        <v>0</v>
      </c>
      <c r="G65" s="360">
        <f t="shared" si="82"/>
        <v>4.4282916000000061E-2</v>
      </c>
      <c r="H65" s="360">
        <f t="shared" si="83"/>
        <v>0.64763999999999999</v>
      </c>
      <c r="I65" s="360">
        <f t="shared" si="84"/>
        <v>0</v>
      </c>
      <c r="J65" s="360">
        <f t="shared" si="85"/>
        <v>0</v>
      </c>
      <c r="K65" s="361">
        <v>0</v>
      </c>
      <c r="L65" s="361">
        <v>0</v>
      </c>
      <c r="M65" s="361">
        <v>0</v>
      </c>
      <c r="N65" s="361">
        <v>0</v>
      </c>
      <c r="O65" s="360">
        <f t="shared" si="86"/>
        <v>0.691922916</v>
      </c>
      <c r="P65" s="361">
        <v>0</v>
      </c>
      <c r="Q65" s="361">
        <v>4.4282916000000061E-2</v>
      </c>
      <c r="R65" s="361">
        <v>0.64763999999999999</v>
      </c>
      <c r="S65" s="361">
        <v>0</v>
      </c>
      <c r="T65" s="360">
        <f t="shared" si="87"/>
        <v>0</v>
      </c>
      <c r="U65" s="361">
        <v>0</v>
      </c>
      <c r="V65" s="361">
        <v>0</v>
      </c>
      <c r="W65" s="361">
        <v>0</v>
      </c>
      <c r="X65" s="361">
        <v>0</v>
      </c>
      <c r="Y65" s="360">
        <f t="shared" si="88"/>
        <v>0</v>
      </c>
      <c r="Z65" s="361">
        <v>0</v>
      </c>
      <c r="AA65" s="361">
        <v>0</v>
      </c>
      <c r="AB65" s="361">
        <v>0</v>
      </c>
      <c r="AC65" s="361">
        <v>0</v>
      </c>
      <c r="AD65" s="360">
        <f t="shared" si="89"/>
        <v>0.59250537999999997</v>
      </c>
      <c r="AE65" s="360">
        <f t="shared" si="90"/>
        <v>0.57660243</v>
      </c>
      <c r="AF65" s="360">
        <f t="shared" si="91"/>
        <v>0</v>
      </c>
      <c r="AG65" s="360">
        <f t="shared" si="92"/>
        <v>3.6902430000000055E-2</v>
      </c>
      <c r="AH65" s="360">
        <f t="shared" si="93"/>
        <v>0.53970000000000007</v>
      </c>
      <c r="AI65" s="360">
        <f t="shared" si="94"/>
        <v>0</v>
      </c>
      <c r="AJ65" s="360">
        <f t="shared" si="95"/>
        <v>0</v>
      </c>
      <c r="AK65" s="360">
        <f t="shared" si="96"/>
        <v>0</v>
      </c>
      <c r="AL65" s="360">
        <f t="shared" si="97"/>
        <v>0</v>
      </c>
      <c r="AM65" s="360">
        <f t="shared" si="98"/>
        <v>0</v>
      </c>
      <c r="AN65" s="360">
        <f t="shared" si="99"/>
        <v>0</v>
      </c>
      <c r="AO65" s="360">
        <f t="shared" si="100"/>
        <v>0.57660243</v>
      </c>
      <c r="AP65" s="360">
        <f t="shared" si="101"/>
        <v>0</v>
      </c>
      <c r="AQ65" s="360">
        <f t="shared" si="102"/>
        <v>3.6902430000000055E-2</v>
      </c>
      <c r="AR65" s="360">
        <f t="shared" si="103"/>
        <v>0.53970000000000007</v>
      </c>
      <c r="AS65" s="360">
        <f t="shared" si="104"/>
        <v>0</v>
      </c>
      <c r="AT65" s="360">
        <f t="shared" si="105"/>
        <v>0</v>
      </c>
      <c r="AU65" s="360">
        <f t="shared" si="106"/>
        <v>0</v>
      </c>
      <c r="AV65" s="360">
        <f t="shared" si="107"/>
        <v>0</v>
      </c>
      <c r="AW65" s="360">
        <f t="shared" si="108"/>
        <v>0</v>
      </c>
      <c r="AX65" s="360">
        <f t="shared" si="109"/>
        <v>0</v>
      </c>
      <c r="AY65" s="360">
        <f t="shared" si="110"/>
        <v>0</v>
      </c>
      <c r="AZ65" s="360">
        <f t="shared" si="111"/>
        <v>0</v>
      </c>
      <c r="BA65" s="360">
        <f t="shared" si="112"/>
        <v>0</v>
      </c>
      <c r="BB65" s="360">
        <f t="shared" si="113"/>
        <v>0</v>
      </c>
      <c r="BC65" s="360">
        <f t="shared" si="114"/>
        <v>0</v>
      </c>
      <c r="BD65" s="360"/>
    </row>
    <row r="66" spans="1:56" ht="19.5" customHeight="1" x14ac:dyDescent="0.2">
      <c r="A66" s="358" t="s">
        <v>982</v>
      </c>
      <c r="B66" s="359" t="s">
        <v>1047</v>
      </c>
      <c r="C66" s="358" t="s">
        <v>1048</v>
      </c>
      <c r="D66" s="360">
        <v>0.47231139599999999</v>
      </c>
      <c r="E66" s="360">
        <f t="shared" si="80"/>
        <v>0.399082944</v>
      </c>
      <c r="F66" s="360">
        <f t="shared" si="81"/>
        <v>0</v>
      </c>
      <c r="G66" s="360">
        <f t="shared" si="82"/>
        <v>4.5562943999999994E-2</v>
      </c>
      <c r="H66" s="360">
        <f t="shared" si="83"/>
        <v>0.35352</v>
      </c>
      <c r="I66" s="360">
        <f t="shared" si="84"/>
        <v>0</v>
      </c>
      <c r="J66" s="360">
        <f t="shared" si="85"/>
        <v>0</v>
      </c>
      <c r="K66" s="361">
        <v>0</v>
      </c>
      <c r="L66" s="361">
        <v>0</v>
      </c>
      <c r="M66" s="361">
        <v>0</v>
      </c>
      <c r="N66" s="361">
        <v>0</v>
      </c>
      <c r="O66" s="360">
        <f t="shared" si="86"/>
        <v>0.399082944</v>
      </c>
      <c r="P66" s="361">
        <v>0</v>
      </c>
      <c r="Q66" s="361">
        <v>4.5562943999999994E-2</v>
      </c>
      <c r="R66" s="361">
        <v>0.35352</v>
      </c>
      <c r="S66" s="361">
        <v>0</v>
      </c>
      <c r="T66" s="360">
        <f t="shared" si="87"/>
        <v>0</v>
      </c>
      <c r="U66" s="361">
        <v>0</v>
      </c>
      <c r="V66" s="361">
        <v>0</v>
      </c>
      <c r="W66" s="361">
        <v>0</v>
      </c>
      <c r="X66" s="361">
        <v>0</v>
      </c>
      <c r="Y66" s="360">
        <f t="shared" si="88"/>
        <v>0</v>
      </c>
      <c r="Z66" s="361">
        <v>0</v>
      </c>
      <c r="AA66" s="361">
        <v>0</v>
      </c>
      <c r="AB66" s="361">
        <v>0</v>
      </c>
      <c r="AC66" s="361">
        <v>0</v>
      </c>
      <c r="AD66" s="360">
        <f t="shared" si="89"/>
        <v>0.39359283</v>
      </c>
      <c r="AE66" s="360">
        <f t="shared" si="90"/>
        <v>0.33256912</v>
      </c>
      <c r="AF66" s="360">
        <f t="shared" si="91"/>
        <v>0</v>
      </c>
      <c r="AG66" s="360">
        <f t="shared" si="92"/>
        <v>3.7969119999999995E-2</v>
      </c>
      <c r="AH66" s="360">
        <f t="shared" si="93"/>
        <v>0.29460000000000003</v>
      </c>
      <c r="AI66" s="360">
        <f t="shared" si="94"/>
        <v>0</v>
      </c>
      <c r="AJ66" s="360">
        <f t="shared" si="95"/>
        <v>0</v>
      </c>
      <c r="AK66" s="360">
        <f t="shared" si="96"/>
        <v>0</v>
      </c>
      <c r="AL66" s="360">
        <f t="shared" si="97"/>
        <v>0</v>
      </c>
      <c r="AM66" s="360">
        <f t="shared" si="98"/>
        <v>0</v>
      </c>
      <c r="AN66" s="360">
        <f t="shared" si="99"/>
        <v>0</v>
      </c>
      <c r="AO66" s="360">
        <f t="shared" si="100"/>
        <v>0.33256912</v>
      </c>
      <c r="AP66" s="360">
        <f t="shared" si="101"/>
        <v>0</v>
      </c>
      <c r="AQ66" s="360">
        <f t="shared" si="102"/>
        <v>3.7969119999999995E-2</v>
      </c>
      <c r="AR66" s="360">
        <f t="shared" si="103"/>
        <v>0.29460000000000003</v>
      </c>
      <c r="AS66" s="360">
        <f t="shared" si="104"/>
        <v>0</v>
      </c>
      <c r="AT66" s="360">
        <f t="shared" si="105"/>
        <v>0</v>
      </c>
      <c r="AU66" s="360">
        <f t="shared" si="106"/>
        <v>0</v>
      </c>
      <c r="AV66" s="360">
        <f t="shared" si="107"/>
        <v>0</v>
      </c>
      <c r="AW66" s="360">
        <f t="shared" si="108"/>
        <v>0</v>
      </c>
      <c r="AX66" s="360">
        <f t="shared" si="109"/>
        <v>0</v>
      </c>
      <c r="AY66" s="360">
        <f t="shared" si="110"/>
        <v>0</v>
      </c>
      <c r="AZ66" s="360">
        <f t="shared" si="111"/>
        <v>0</v>
      </c>
      <c r="BA66" s="360">
        <f t="shared" si="112"/>
        <v>0</v>
      </c>
      <c r="BB66" s="360">
        <f t="shared" si="113"/>
        <v>0</v>
      </c>
      <c r="BC66" s="360">
        <f t="shared" si="114"/>
        <v>0</v>
      </c>
      <c r="BD66" s="360"/>
    </row>
    <row r="67" spans="1:56" ht="19.5" customHeight="1" x14ac:dyDescent="0.2">
      <c r="A67" s="358" t="s">
        <v>983</v>
      </c>
      <c r="B67" s="359" t="s">
        <v>1162</v>
      </c>
      <c r="C67" s="358" t="s">
        <v>1049</v>
      </c>
      <c r="D67" s="360">
        <v>0.74651282399999996</v>
      </c>
      <c r="E67" s="360">
        <f t="shared" si="80"/>
        <v>0.69804217200000007</v>
      </c>
      <c r="F67" s="360">
        <f t="shared" si="81"/>
        <v>0</v>
      </c>
      <c r="G67" s="360">
        <f t="shared" si="82"/>
        <v>5.0402172000000064E-2</v>
      </c>
      <c r="H67" s="360">
        <f t="shared" si="83"/>
        <v>0.64763999999999999</v>
      </c>
      <c r="I67" s="360">
        <f t="shared" si="84"/>
        <v>0</v>
      </c>
      <c r="J67" s="360">
        <f t="shared" si="85"/>
        <v>0</v>
      </c>
      <c r="K67" s="361">
        <v>0</v>
      </c>
      <c r="L67" s="361">
        <v>0</v>
      </c>
      <c r="M67" s="361">
        <v>0</v>
      </c>
      <c r="N67" s="361">
        <v>0</v>
      </c>
      <c r="O67" s="360">
        <f t="shared" si="86"/>
        <v>0.69804217200000007</v>
      </c>
      <c r="P67" s="361">
        <v>0</v>
      </c>
      <c r="Q67" s="361">
        <v>5.0402172000000064E-2</v>
      </c>
      <c r="R67" s="361">
        <v>0.64763999999999999</v>
      </c>
      <c r="S67" s="361">
        <v>0</v>
      </c>
      <c r="T67" s="360">
        <f t="shared" si="87"/>
        <v>0</v>
      </c>
      <c r="U67" s="361">
        <v>0</v>
      </c>
      <c r="V67" s="361">
        <v>0</v>
      </c>
      <c r="W67" s="361">
        <v>0</v>
      </c>
      <c r="X67" s="361">
        <v>0</v>
      </c>
      <c r="Y67" s="360">
        <f t="shared" si="88"/>
        <v>0</v>
      </c>
      <c r="Z67" s="361">
        <v>0</v>
      </c>
      <c r="AA67" s="361">
        <v>0</v>
      </c>
      <c r="AB67" s="361">
        <v>0</v>
      </c>
      <c r="AC67" s="361">
        <v>0</v>
      </c>
      <c r="AD67" s="360">
        <f t="shared" si="89"/>
        <v>0.62209402000000003</v>
      </c>
      <c r="AE67" s="360">
        <f t="shared" si="90"/>
        <v>0.5817018100000001</v>
      </c>
      <c r="AF67" s="360">
        <f t="shared" si="91"/>
        <v>0</v>
      </c>
      <c r="AG67" s="360">
        <f t="shared" si="92"/>
        <v>4.2001810000000056E-2</v>
      </c>
      <c r="AH67" s="360">
        <f t="shared" si="93"/>
        <v>0.53970000000000007</v>
      </c>
      <c r="AI67" s="360">
        <f t="shared" si="94"/>
        <v>0</v>
      </c>
      <c r="AJ67" s="360">
        <f t="shared" si="95"/>
        <v>0</v>
      </c>
      <c r="AK67" s="360">
        <f t="shared" si="96"/>
        <v>0</v>
      </c>
      <c r="AL67" s="360">
        <f t="shared" si="97"/>
        <v>0</v>
      </c>
      <c r="AM67" s="360">
        <f t="shared" si="98"/>
        <v>0</v>
      </c>
      <c r="AN67" s="360">
        <f t="shared" si="99"/>
        <v>0</v>
      </c>
      <c r="AO67" s="360">
        <f t="shared" si="100"/>
        <v>0.5817018100000001</v>
      </c>
      <c r="AP67" s="360">
        <f t="shared" si="101"/>
        <v>0</v>
      </c>
      <c r="AQ67" s="360">
        <f t="shared" si="102"/>
        <v>4.2001810000000056E-2</v>
      </c>
      <c r="AR67" s="360">
        <f t="shared" si="103"/>
        <v>0.53970000000000007</v>
      </c>
      <c r="AS67" s="360">
        <f t="shared" si="104"/>
        <v>0</v>
      </c>
      <c r="AT67" s="360">
        <f t="shared" si="105"/>
        <v>0</v>
      </c>
      <c r="AU67" s="360">
        <f t="shared" si="106"/>
        <v>0</v>
      </c>
      <c r="AV67" s="360">
        <f t="shared" si="107"/>
        <v>0</v>
      </c>
      <c r="AW67" s="360">
        <f t="shared" si="108"/>
        <v>0</v>
      </c>
      <c r="AX67" s="360">
        <f t="shared" si="109"/>
        <v>0</v>
      </c>
      <c r="AY67" s="360">
        <f t="shared" si="110"/>
        <v>0</v>
      </c>
      <c r="AZ67" s="360">
        <f t="shared" si="111"/>
        <v>0</v>
      </c>
      <c r="BA67" s="360">
        <f t="shared" si="112"/>
        <v>0</v>
      </c>
      <c r="BB67" s="360">
        <f t="shared" si="113"/>
        <v>0</v>
      </c>
      <c r="BC67" s="360">
        <f t="shared" si="114"/>
        <v>0</v>
      </c>
      <c r="BD67" s="360"/>
    </row>
    <row r="68" spans="1:56" ht="26.25" customHeight="1" x14ac:dyDescent="0.2">
      <c r="A68" s="362" t="s">
        <v>142</v>
      </c>
      <c r="B68" s="363" t="s">
        <v>905</v>
      </c>
      <c r="C68" s="362" t="s">
        <v>888</v>
      </c>
      <c r="D68" s="364">
        <f>SUM(D69:D70)</f>
        <v>3.645879468</v>
      </c>
      <c r="E68" s="364">
        <f t="shared" ref="E68:AC68" si="115">SUM(E69:E70)</f>
        <v>4.4313296639999997</v>
      </c>
      <c r="F68" s="364">
        <f t="shared" si="115"/>
        <v>0</v>
      </c>
      <c r="G68" s="364">
        <f t="shared" si="115"/>
        <v>0.33196646400000002</v>
      </c>
      <c r="H68" s="364">
        <f t="shared" si="115"/>
        <v>4.0993632</v>
      </c>
      <c r="I68" s="364">
        <f t="shared" si="115"/>
        <v>0</v>
      </c>
      <c r="J68" s="364">
        <f t="shared" si="115"/>
        <v>0</v>
      </c>
      <c r="K68" s="364">
        <f t="shared" si="115"/>
        <v>0</v>
      </c>
      <c r="L68" s="364">
        <f t="shared" si="115"/>
        <v>0</v>
      </c>
      <c r="M68" s="364">
        <f t="shared" si="115"/>
        <v>0</v>
      </c>
      <c r="N68" s="364">
        <f t="shared" si="115"/>
        <v>0</v>
      </c>
      <c r="O68" s="364">
        <f t="shared" si="115"/>
        <v>4.4313296639999997</v>
      </c>
      <c r="P68" s="364">
        <f t="shared" si="115"/>
        <v>0</v>
      </c>
      <c r="Q68" s="364">
        <f t="shared" si="115"/>
        <v>0.33196646400000002</v>
      </c>
      <c r="R68" s="364">
        <f t="shared" si="115"/>
        <v>4.0993632</v>
      </c>
      <c r="S68" s="364">
        <f t="shared" si="115"/>
        <v>0</v>
      </c>
      <c r="T68" s="364">
        <f t="shared" si="115"/>
        <v>0</v>
      </c>
      <c r="U68" s="364">
        <f t="shared" si="115"/>
        <v>0</v>
      </c>
      <c r="V68" s="364">
        <f t="shared" si="115"/>
        <v>0</v>
      </c>
      <c r="W68" s="364">
        <f t="shared" si="115"/>
        <v>0</v>
      </c>
      <c r="X68" s="364">
        <f t="shared" si="115"/>
        <v>0</v>
      </c>
      <c r="Y68" s="364">
        <f t="shared" si="115"/>
        <v>0</v>
      </c>
      <c r="Z68" s="364">
        <f t="shared" si="115"/>
        <v>0</v>
      </c>
      <c r="AA68" s="364">
        <f t="shared" si="115"/>
        <v>0</v>
      </c>
      <c r="AB68" s="364">
        <f t="shared" si="115"/>
        <v>0</v>
      </c>
      <c r="AC68" s="364">
        <f t="shared" si="115"/>
        <v>0</v>
      </c>
      <c r="AD68" s="364">
        <f t="shared" ref="AD68" si="116">SUM(AD69:AD70)</f>
        <v>3.0382328899999997</v>
      </c>
      <c r="AE68" s="364">
        <f t="shared" ref="AE68" si="117">SUM(AE69:AE70)</f>
        <v>3.6927747200000001</v>
      </c>
      <c r="AF68" s="364">
        <f t="shared" ref="AF68" si="118">SUM(AF69:AF70)</f>
        <v>0</v>
      </c>
      <c r="AG68" s="364">
        <f t="shared" ref="AG68" si="119">SUM(AG69:AG70)</f>
        <v>0.27663872</v>
      </c>
      <c r="AH68" s="364">
        <f t="shared" ref="AH68" si="120">SUM(AH69:AH70)</f>
        <v>3.4161360000000003</v>
      </c>
      <c r="AI68" s="364">
        <f t="shared" ref="AI68" si="121">SUM(AI69:AI70)</f>
        <v>0</v>
      </c>
      <c r="AJ68" s="364">
        <f t="shared" ref="AJ68" si="122">SUM(AJ69:AJ70)</f>
        <v>0</v>
      </c>
      <c r="AK68" s="364">
        <f t="shared" ref="AK68" si="123">SUM(AK69:AK70)</f>
        <v>0</v>
      </c>
      <c r="AL68" s="364">
        <f t="shared" ref="AL68" si="124">SUM(AL69:AL70)</f>
        <v>0</v>
      </c>
      <c r="AM68" s="364">
        <f t="shared" ref="AM68" si="125">SUM(AM69:AM70)</f>
        <v>0</v>
      </c>
      <c r="AN68" s="364">
        <f t="shared" ref="AN68" si="126">SUM(AN69:AN70)</f>
        <v>0</v>
      </c>
      <c r="AO68" s="364">
        <f t="shared" ref="AO68" si="127">SUM(AO69:AO70)</f>
        <v>3.6927747200000001</v>
      </c>
      <c r="AP68" s="364">
        <f t="shared" ref="AP68" si="128">SUM(AP69:AP70)</f>
        <v>0</v>
      </c>
      <c r="AQ68" s="364">
        <f t="shared" ref="AQ68" si="129">SUM(AQ69:AQ70)</f>
        <v>0.27663872</v>
      </c>
      <c r="AR68" s="364">
        <f t="shared" ref="AR68" si="130">SUM(AR69:AR70)</f>
        <v>3.4161360000000003</v>
      </c>
      <c r="AS68" s="364">
        <f t="shared" ref="AS68" si="131">SUM(AS69:AS70)</f>
        <v>0</v>
      </c>
      <c r="AT68" s="364">
        <f t="shared" ref="AT68" si="132">SUM(AT69:AT70)</f>
        <v>0</v>
      </c>
      <c r="AU68" s="364">
        <f t="shared" ref="AU68" si="133">SUM(AU69:AU70)</f>
        <v>0</v>
      </c>
      <c r="AV68" s="364">
        <f t="shared" ref="AV68" si="134">SUM(AV69:AV70)</f>
        <v>0</v>
      </c>
      <c r="AW68" s="364">
        <f t="shared" ref="AW68" si="135">SUM(AW69:AW70)</f>
        <v>0</v>
      </c>
      <c r="AX68" s="364">
        <f t="shared" ref="AX68" si="136">SUM(AX69:AX70)</f>
        <v>0</v>
      </c>
      <c r="AY68" s="364">
        <f t="shared" ref="AY68" si="137">SUM(AY69:AY70)</f>
        <v>0</v>
      </c>
      <c r="AZ68" s="364">
        <f t="shared" ref="AZ68" si="138">SUM(AZ69:AZ70)</f>
        <v>0</v>
      </c>
      <c r="BA68" s="364">
        <f t="shared" ref="BA68" si="139">SUM(BA69:BA70)</f>
        <v>0</v>
      </c>
      <c r="BB68" s="364">
        <f t="shared" ref="BB68" si="140">SUM(BB69:BB70)</f>
        <v>0</v>
      </c>
      <c r="BC68" s="364">
        <f t="shared" ref="BC68" si="141">SUM(BC69:BC70)</f>
        <v>0</v>
      </c>
      <c r="BD68" s="364"/>
    </row>
    <row r="69" spans="1:56" ht="26.25" customHeight="1" x14ac:dyDescent="0.2">
      <c r="A69" s="358" t="s">
        <v>943</v>
      </c>
      <c r="B69" s="206" t="s">
        <v>1051</v>
      </c>
      <c r="C69" s="358" t="s">
        <v>1052</v>
      </c>
      <c r="D69" s="365">
        <v>1.7925907320000001</v>
      </c>
      <c r="E69" s="365">
        <f t="shared" ref="E69:E70" si="142">F69+G69+H69+I69</f>
        <v>2.119825332</v>
      </c>
      <c r="F69" s="365">
        <f t="shared" ref="F69:F70" si="143">K69+P69+U69+Z69</f>
        <v>0</v>
      </c>
      <c r="G69" s="365">
        <f t="shared" ref="G69:G70" si="144">L69+Q69+V69+AA69</f>
        <v>0.13158901200000001</v>
      </c>
      <c r="H69" s="365">
        <f t="shared" ref="H69:H70" si="145">M69+R69+W69+AB69</f>
        <v>1.9882363199999999</v>
      </c>
      <c r="I69" s="365">
        <f t="shared" ref="I69:I70" si="146">N69+S69+X69+AC69</f>
        <v>0</v>
      </c>
      <c r="J69" s="360">
        <f t="shared" ref="J69:J70" si="147">K69+L69+M69+N69</f>
        <v>0</v>
      </c>
      <c r="K69" s="361">
        <v>0</v>
      </c>
      <c r="L69" s="361">
        <v>0</v>
      </c>
      <c r="M69" s="361">
        <v>0</v>
      </c>
      <c r="N69" s="361">
        <v>0</v>
      </c>
      <c r="O69" s="360">
        <f t="shared" ref="O69:O70" si="148">P69+Q69+R69+S69</f>
        <v>2.119825332</v>
      </c>
      <c r="P69" s="361">
        <v>0</v>
      </c>
      <c r="Q69" s="361">
        <v>0.13158901200000001</v>
      </c>
      <c r="R69" s="361">
        <v>1.9882363199999999</v>
      </c>
      <c r="S69" s="361">
        <v>0</v>
      </c>
      <c r="T69" s="360">
        <f t="shared" ref="T69:T70" si="149">U69+V69+W69+X69</f>
        <v>0</v>
      </c>
      <c r="U69" s="361">
        <v>0</v>
      </c>
      <c r="V69" s="361">
        <v>0</v>
      </c>
      <c r="W69" s="361">
        <v>0</v>
      </c>
      <c r="X69" s="361">
        <v>0</v>
      </c>
      <c r="Y69" s="360">
        <f t="shared" ref="Y69:Y70" si="150">Z69+AA69+AB69+AC69</f>
        <v>0</v>
      </c>
      <c r="Z69" s="361">
        <v>0</v>
      </c>
      <c r="AA69" s="361">
        <v>0</v>
      </c>
      <c r="AB69" s="361">
        <v>0</v>
      </c>
      <c r="AC69" s="361">
        <v>0</v>
      </c>
      <c r="AD69" s="360">
        <f t="shared" ref="AD69:AD70" si="151">D69/1.2</f>
        <v>1.49382561</v>
      </c>
      <c r="AE69" s="360">
        <f t="shared" ref="AE69:AE70" si="152">E69/1.2</f>
        <v>1.76652111</v>
      </c>
      <c r="AF69" s="360">
        <f t="shared" ref="AF69:AF70" si="153">F69/1.2</f>
        <v>0</v>
      </c>
      <c r="AG69" s="360">
        <f t="shared" ref="AG69:AG70" si="154">G69/1.2</f>
        <v>0.10965751000000001</v>
      </c>
      <c r="AH69" s="360">
        <f t="shared" ref="AH69:AH70" si="155">H69/1.2</f>
        <v>1.6568636000000001</v>
      </c>
      <c r="AI69" s="360">
        <f t="shared" ref="AI69:AI70" si="156">I69/1.2</f>
        <v>0</v>
      </c>
      <c r="AJ69" s="360">
        <f t="shared" ref="AJ69:AJ70" si="157">J69/1.2</f>
        <v>0</v>
      </c>
      <c r="AK69" s="360">
        <f t="shared" ref="AK69:AK70" si="158">K69/1.2</f>
        <v>0</v>
      </c>
      <c r="AL69" s="360">
        <f t="shared" ref="AL69:AL70" si="159">L69/1.2</f>
        <v>0</v>
      </c>
      <c r="AM69" s="360">
        <f t="shared" ref="AM69:AM70" si="160">M69/1.2</f>
        <v>0</v>
      </c>
      <c r="AN69" s="360">
        <f t="shared" ref="AN69:AN70" si="161">N69/1.2</f>
        <v>0</v>
      </c>
      <c r="AO69" s="360">
        <f t="shared" ref="AO69:AO70" si="162">O69/1.2</f>
        <v>1.76652111</v>
      </c>
      <c r="AP69" s="360">
        <f t="shared" ref="AP69:AP70" si="163">P69/1.2</f>
        <v>0</v>
      </c>
      <c r="AQ69" s="360">
        <f t="shared" ref="AQ69:AQ70" si="164">Q69/1.2</f>
        <v>0.10965751000000001</v>
      </c>
      <c r="AR69" s="360">
        <f t="shared" ref="AR69:AR70" si="165">R69/1.2</f>
        <v>1.6568636000000001</v>
      </c>
      <c r="AS69" s="360">
        <f t="shared" ref="AS69:AS70" si="166">S69/1.2</f>
        <v>0</v>
      </c>
      <c r="AT69" s="360">
        <f t="shared" ref="AT69:AT70" si="167">T69/1.2</f>
        <v>0</v>
      </c>
      <c r="AU69" s="360">
        <f t="shared" ref="AU69:AU70" si="168">U69/1.2</f>
        <v>0</v>
      </c>
      <c r="AV69" s="360">
        <f t="shared" ref="AV69:AV70" si="169">V69/1.2</f>
        <v>0</v>
      </c>
      <c r="AW69" s="360">
        <f t="shared" ref="AW69:AW70" si="170">W69/1.2</f>
        <v>0</v>
      </c>
      <c r="AX69" s="360">
        <f t="shared" ref="AX69:AX70" si="171">X69/1.2</f>
        <v>0</v>
      </c>
      <c r="AY69" s="360">
        <f t="shared" ref="AY69:AY70" si="172">Y69/1.2</f>
        <v>0</v>
      </c>
      <c r="AZ69" s="360">
        <f t="shared" ref="AZ69:AZ70" si="173">Z69/1.2</f>
        <v>0</v>
      </c>
      <c r="BA69" s="360">
        <f t="shared" ref="BA69:BA70" si="174">AA69/1.2</f>
        <v>0</v>
      </c>
      <c r="BB69" s="360">
        <f t="shared" ref="BB69:BB70" si="175">AB69/1.2</f>
        <v>0</v>
      </c>
      <c r="BC69" s="360">
        <f t="shared" ref="BC69:BC70" si="176">AC69/1.2</f>
        <v>0</v>
      </c>
      <c r="BD69" s="360"/>
    </row>
    <row r="70" spans="1:56" ht="26.25" customHeight="1" x14ac:dyDescent="0.2">
      <c r="A70" s="358" t="s">
        <v>1050</v>
      </c>
      <c r="B70" s="206" t="s">
        <v>1053</v>
      </c>
      <c r="C70" s="358" t="s">
        <v>1054</v>
      </c>
      <c r="D70" s="365">
        <v>1.8532887359999999</v>
      </c>
      <c r="E70" s="365">
        <f t="shared" si="142"/>
        <v>2.3115043320000002</v>
      </c>
      <c r="F70" s="365">
        <f t="shared" si="143"/>
        <v>0</v>
      </c>
      <c r="G70" s="365">
        <f t="shared" si="144"/>
        <v>0.20037745200000001</v>
      </c>
      <c r="H70" s="365">
        <f t="shared" si="145"/>
        <v>2.11112688</v>
      </c>
      <c r="I70" s="365">
        <f t="shared" si="146"/>
        <v>0</v>
      </c>
      <c r="J70" s="360">
        <f t="shared" si="147"/>
        <v>0</v>
      </c>
      <c r="K70" s="361">
        <v>0</v>
      </c>
      <c r="L70" s="361">
        <v>0</v>
      </c>
      <c r="M70" s="361">
        <v>0</v>
      </c>
      <c r="N70" s="361">
        <v>0</v>
      </c>
      <c r="O70" s="360">
        <f t="shared" si="148"/>
        <v>2.3115043320000002</v>
      </c>
      <c r="P70" s="361">
        <v>0</v>
      </c>
      <c r="Q70" s="361">
        <v>0.20037745200000001</v>
      </c>
      <c r="R70" s="361">
        <v>2.11112688</v>
      </c>
      <c r="S70" s="361">
        <v>0</v>
      </c>
      <c r="T70" s="360">
        <f t="shared" si="149"/>
        <v>0</v>
      </c>
      <c r="U70" s="361">
        <v>0</v>
      </c>
      <c r="V70" s="361">
        <v>0</v>
      </c>
      <c r="W70" s="361">
        <v>0</v>
      </c>
      <c r="X70" s="361">
        <v>0</v>
      </c>
      <c r="Y70" s="360">
        <f t="shared" si="150"/>
        <v>0</v>
      </c>
      <c r="Z70" s="361">
        <v>0</v>
      </c>
      <c r="AA70" s="361">
        <v>0</v>
      </c>
      <c r="AB70" s="361">
        <v>0</v>
      </c>
      <c r="AC70" s="361">
        <v>0</v>
      </c>
      <c r="AD70" s="360">
        <f t="shared" si="151"/>
        <v>1.5444072799999999</v>
      </c>
      <c r="AE70" s="360">
        <f t="shared" si="152"/>
        <v>1.9262536100000003</v>
      </c>
      <c r="AF70" s="360">
        <f t="shared" si="153"/>
        <v>0</v>
      </c>
      <c r="AG70" s="360">
        <f t="shared" si="154"/>
        <v>0.16698121000000002</v>
      </c>
      <c r="AH70" s="360">
        <f t="shared" si="155"/>
        <v>1.7592724000000002</v>
      </c>
      <c r="AI70" s="360">
        <f t="shared" si="156"/>
        <v>0</v>
      </c>
      <c r="AJ70" s="360">
        <f t="shared" si="157"/>
        <v>0</v>
      </c>
      <c r="AK70" s="360">
        <f t="shared" si="158"/>
        <v>0</v>
      </c>
      <c r="AL70" s="360">
        <f t="shared" si="159"/>
        <v>0</v>
      </c>
      <c r="AM70" s="360">
        <f t="shared" si="160"/>
        <v>0</v>
      </c>
      <c r="AN70" s="360">
        <f t="shared" si="161"/>
        <v>0</v>
      </c>
      <c r="AO70" s="360">
        <f t="shared" si="162"/>
        <v>1.9262536100000003</v>
      </c>
      <c r="AP70" s="360">
        <f t="shared" si="163"/>
        <v>0</v>
      </c>
      <c r="AQ70" s="360">
        <f t="shared" si="164"/>
        <v>0.16698121000000002</v>
      </c>
      <c r="AR70" s="360">
        <f t="shared" si="165"/>
        <v>1.7592724000000002</v>
      </c>
      <c r="AS70" s="360">
        <f t="shared" si="166"/>
        <v>0</v>
      </c>
      <c r="AT70" s="360">
        <f t="shared" si="167"/>
        <v>0</v>
      </c>
      <c r="AU70" s="360">
        <f t="shared" si="168"/>
        <v>0</v>
      </c>
      <c r="AV70" s="360">
        <f t="shared" si="169"/>
        <v>0</v>
      </c>
      <c r="AW70" s="360">
        <f t="shared" si="170"/>
        <v>0</v>
      </c>
      <c r="AX70" s="360">
        <f t="shared" si="171"/>
        <v>0</v>
      </c>
      <c r="AY70" s="360">
        <f t="shared" si="172"/>
        <v>0</v>
      </c>
      <c r="AZ70" s="360">
        <f t="shared" si="173"/>
        <v>0</v>
      </c>
      <c r="BA70" s="360">
        <f t="shared" si="174"/>
        <v>0</v>
      </c>
      <c r="BB70" s="360">
        <f t="shared" si="175"/>
        <v>0</v>
      </c>
      <c r="BC70" s="360">
        <f t="shared" si="176"/>
        <v>0</v>
      </c>
      <c r="BD70" s="360"/>
    </row>
    <row r="71" spans="1:56" ht="20.100000000000001" customHeight="1" x14ac:dyDescent="0.2">
      <c r="A71" s="351" t="s">
        <v>150</v>
      </c>
      <c r="B71" s="352" t="s">
        <v>906</v>
      </c>
      <c r="C71" s="351" t="s">
        <v>888</v>
      </c>
      <c r="D71" s="355">
        <f>D72</f>
        <v>62.556439103999999</v>
      </c>
      <c r="E71" s="355">
        <f t="shared" ref="E71:BC71" si="177">E72</f>
        <v>1.324635528</v>
      </c>
      <c r="F71" s="355">
        <f t="shared" si="177"/>
        <v>0</v>
      </c>
      <c r="G71" s="355">
        <f t="shared" si="177"/>
        <v>1.324635528</v>
      </c>
      <c r="H71" s="355">
        <f t="shared" si="177"/>
        <v>0</v>
      </c>
      <c r="I71" s="355">
        <f t="shared" si="177"/>
        <v>0</v>
      </c>
      <c r="J71" s="355">
        <f t="shared" si="177"/>
        <v>0.93592352400000001</v>
      </c>
      <c r="K71" s="355">
        <f t="shared" si="177"/>
        <v>0</v>
      </c>
      <c r="L71" s="355">
        <f t="shared" si="177"/>
        <v>0.93592352400000001</v>
      </c>
      <c r="M71" s="355">
        <f t="shared" si="177"/>
        <v>0</v>
      </c>
      <c r="N71" s="355">
        <f t="shared" si="177"/>
        <v>0</v>
      </c>
      <c r="O71" s="355">
        <f t="shared" si="177"/>
        <v>0.388712004</v>
      </c>
      <c r="P71" s="355">
        <f t="shared" si="177"/>
        <v>0</v>
      </c>
      <c r="Q71" s="355">
        <f t="shared" si="177"/>
        <v>0.388712004</v>
      </c>
      <c r="R71" s="355">
        <f t="shared" si="177"/>
        <v>0</v>
      </c>
      <c r="S71" s="355">
        <f t="shared" si="177"/>
        <v>0</v>
      </c>
      <c r="T71" s="355">
        <f t="shared" si="177"/>
        <v>0</v>
      </c>
      <c r="U71" s="355">
        <f t="shared" si="177"/>
        <v>0</v>
      </c>
      <c r="V71" s="355">
        <f t="shared" si="177"/>
        <v>0</v>
      </c>
      <c r="W71" s="355">
        <f t="shared" si="177"/>
        <v>0</v>
      </c>
      <c r="X71" s="355">
        <f t="shared" si="177"/>
        <v>0</v>
      </c>
      <c r="Y71" s="355">
        <f t="shared" si="177"/>
        <v>0</v>
      </c>
      <c r="Z71" s="355">
        <f t="shared" si="177"/>
        <v>0</v>
      </c>
      <c r="AA71" s="355">
        <f t="shared" si="177"/>
        <v>0</v>
      </c>
      <c r="AB71" s="355">
        <f t="shared" si="177"/>
        <v>0</v>
      </c>
      <c r="AC71" s="355">
        <f t="shared" si="177"/>
        <v>0</v>
      </c>
      <c r="AD71" s="355">
        <f t="shared" si="177"/>
        <v>52.130365919999996</v>
      </c>
      <c r="AE71" s="355">
        <f t="shared" si="177"/>
        <v>1.10386294</v>
      </c>
      <c r="AF71" s="355">
        <f t="shared" si="177"/>
        <v>0</v>
      </c>
      <c r="AG71" s="355">
        <f t="shared" si="177"/>
        <v>1.10386294</v>
      </c>
      <c r="AH71" s="355">
        <f t="shared" si="177"/>
        <v>0</v>
      </c>
      <c r="AI71" s="355">
        <f t="shared" si="177"/>
        <v>0</v>
      </c>
      <c r="AJ71" s="355">
        <f t="shared" si="177"/>
        <v>0.77993626999999999</v>
      </c>
      <c r="AK71" s="355">
        <f t="shared" si="177"/>
        <v>0</v>
      </c>
      <c r="AL71" s="355">
        <f t="shared" si="177"/>
        <v>0.77993626999999999</v>
      </c>
      <c r="AM71" s="355">
        <f t="shared" si="177"/>
        <v>0</v>
      </c>
      <c r="AN71" s="355">
        <f t="shared" si="177"/>
        <v>0</v>
      </c>
      <c r="AO71" s="355">
        <f t="shared" si="177"/>
        <v>0.32392667000000003</v>
      </c>
      <c r="AP71" s="355">
        <f t="shared" si="177"/>
        <v>0</v>
      </c>
      <c r="AQ71" s="355">
        <f t="shared" si="177"/>
        <v>0.32392667000000003</v>
      </c>
      <c r="AR71" s="355">
        <f t="shared" si="177"/>
        <v>0</v>
      </c>
      <c r="AS71" s="355">
        <f t="shared" si="177"/>
        <v>0</v>
      </c>
      <c r="AT71" s="355">
        <f t="shared" si="177"/>
        <v>0</v>
      </c>
      <c r="AU71" s="355">
        <f t="shared" si="177"/>
        <v>0</v>
      </c>
      <c r="AV71" s="355">
        <f t="shared" si="177"/>
        <v>0</v>
      </c>
      <c r="AW71" s="355">
        <f t="shared" si="177"/>
        <v>0</v>
      </c>
      <c r="AX71" s="355">
        <f t="shared" si="177"/>
        <v>0</v>
      </c>
      <c r="AY71" s="355">
        <f t="shared" si="177"/>
        <v>0</v>
      </c>
      <c r="AZ71" s="355">
        <f t="shared" si="177"/>
        <v>0</v>
      </c>
      <c r="BA71" s="355">
        <f t="shared" si="177"/>
        <v>0</v>
      </c>
      <c r="BB71" s="355">
        <f t="shared" si="177"/>
        <v>0</v>
      </c>
      <c r="BC71" s="355">
        <f t="shared" si="177"/>
        <v>0</v>
      </c>
      <c r="BD71" s="364"/>
    </row>
    <row r="72" spans="1:56" ht="20.100000000000001" customHeight="1" x14ac:dyDescent="0.2">
      <c r="A72" s="351" t="s">
        <v>907</v>
      </c>
      <c r="B72" s="352" t="s">
        <v>908</v>
      </c>
      <c r="C72" s="351" t="s">
        <v>888</v>
      </c>
      <c r="D72" s="355">
        <f>SUM(D73:D91)</f>
        <v>62.556439103999999</v>
      </c>
      <c r="E72" s="355">
        <f t="shared" ref="E72:BC72" si="178">SUM(E73:E91)</f>
        <v>1.324635528</v>
      </c>
      <c r="F72" s="355">
        <f t="shared" si="178"/>
        <v>0</v>
      </c>
      <c r="G72" s="355">
        <f t="shared" si="178"/>
        <v>1.324635528</v>
      </c>
      <c r="H72" s="355">
        <f t="shared" si="178"/>
        <v>0</v>
      </c>
      <c r="I72" s="355">
        <f t="shared" si="178"/>
        <v>0</v>
      </c>
      <c r="J72" s="355">
        <f t="shared" si="178"/>
        <v>0.93592352400000001</v>
      </c>
      <c r="K72" s="355">
        <f t="shared" si="178"/>
        <v>0</v>
      </c>
      <c r="L72" s="355">
        <f t="shared" si="178"/>
        <v>0.93592352400000001</v>
      </c>
      <c r="M72" s="355">
        <f t="shared" si="178"/>
        <v>0</v>
      </c>
      <c r="N72" s="355">
        <f t="shared" si="178"/>
        <v>0</v>
      </c>
      <c r="O72" s="355">
        <f t="shared" si="178"/>
        <v>0.388712004</v>
      </c>
      <c r="P72" s="355">
        <f t="shared" si="178"/>
        <v>0</v>
      </c>
      <c r="Q72" s="355">
        <f t="shared" si="178"/>
        <v>0.388712004</v>
      </c>
      <c r="R72" s="355">
        <f t="shared" si="178"/>
        <v>0</v>
      </c>
      <c r="S72" s="355">
        <f t="shared" si="178"/>
        <v>0</v>
      </c>
      <c r="T72" s="355">
        <f t="shared" si="178"/>
        <v>0</v>
      </c>
      <c r="U72" s="355">
        <f t="shared" si="178"/>
        <v>0</v>
      </c>
      <c r="V72" s="355">
        <f t="shared" si="178"/>
        <v>0</v>
      </c>
      <c r="W72" s="355">
        <f t="shared" si="178"/>
        <v>0</v>
      </c>
      <c r="X72" s="355">
        <f t="shared" si="178"/>
        <v>0</v>
      </c>
      <c r="Y72" s="355">
        <f t="shared" si="178"/>
        <v>0</v>
      </c>
      <c r="Z72" s="355">
        <f t="shared" si="178"/>
        <v>0</v>
      </c>
      <c r="AA72" s="355">
        <f t="shared" si="178"/>
        <v>0</v>
      </c>
      <c r="AB72" s="355">
        <f t="shared" si="178"/>
        <v>0</v>
      </c>
      <c r="AC72" s="355">
        <f t="shared" si="178"/>
        <v>0</v>
      </c>
      <c r="AD72" s="355">
        <f t="shared" si="178"/>
        <v>52.130365919999996</v>
      </c>
      <c r="AE72" s="355">
        <f t="shared" si="178"/>
        <v>1.10386294</v>
      </c>
      <c r="AF72" s="355">
        <f t="shared" si="178"/>
        <v>0</v>
      </c>
      <c r="AG72" s="355">
        <f t="shared" si="178"/>
        <v>1.10386294</v>
      </c>
      <c r="AH72" s="355">
        <f t="shared" si="178"/>
        <v>0</v>
      </c>
      <c r="AI72" s="355">
        <f t="shared" si="178"/>
        <v>0</v>
      </c>
      <c r="AJ72" s="355">
        <f t="shared" si="178"/>
        <v>0.77993626999999999</v>
      </c>
      <c r="AK72" s="355">
        <f t="shared" si="178"/>
        <v>0</v>
      </c>
      <c r="AL72" s="355">
        <f t="shared" si="178"/>
        <v>0.77993626999999999</v>
      </c>
      <c r="AM72" s="355">
        <f t="shared" si="178"/>
        <v>0</v>
      </c>
      <c r="AN72" s="355">
        <f t="shared" si="178"/>
        <v>0</v>
      </c>
      <c r="AO72" s="355">
        <f t="shared" si="178"/>
        <v>0.32392667000000003</v>
      </c>
      <c r="AP72" s="355">
        <f t="shared" si="178"/>
        <v>0</v>
      </c>
      <c r="AQ72" s="355">
        <f t="shared" si="178"/>
        <v>0.32392667000000003</v>
      </c>
      <c r="AR72" s="355">
        <f t="shared" si="178"/>
        <v>0</v>
      </c>
      <c r="AS72" s="355">
        <f t="shared" si="178"/>
        <v>0</v>
      </c>
      <c r="AT72" s="355">
        <f t="shared" si="178"/>
        <v>0</v>
      </c>
      <c r="AU72" s="355">
        <f t="shared" si="178"/>
        <v>0</v>
      </c>
      <c r="AV72" s="355">
        <f t="shared" si="178"/>
        <v>0</v>
      </c>
      <c r="AW72" s="355">
        <f t="shared" si="178"/>
        <v>0</v>
      </c>
      <c r="AX72" s="355">
        <f t="shared" si="178"/>
        <v>0</v>
      </c>
      <c r="AY72" s="355">
        <f t="shared" si="178"/>
        <v>0</v>
      </c>
      <c r="AZ72" s="355">
        <f t="shared" si="178"/>
        <v>0</v>
      </c>
      <c r="BA72" s="355">
        <f t="shared" si="178"/>
        <v>0</v>
      </c>
      <c r="BB72" s="355">
        <f t="shared" si="178"/>
        <v>0</v>
      </c>
      <c r="BC72" s="355">
        <f t="shared" si="178"/>
        <v>0</v>
      </c>
      <c r="BD72" s="364"/>
    </row>
    <row r="73" spans="1:56" ht="20.100000000000001" customHeight="1" x14ac:dyDescent="0.2">
      <c r="A73" s="358" t="s">
        <v>1055</v>
      </c>
      <c r="B73" s="366" t="s">
        <v>1065</v>
      </c>
      <c r="C73" s="358" t="s">
        <v>1066</v>
      </c>
      <c r="D73" s="365">
        <v>1.1710237799999998</v>
      </c>
      <c r="E73" s="365">
        <f t="shared" ref="E73:E91" si="179">F73+G73+H73+I73</f>
        <v>0</v>
      </c>
      <c r="F73" s="365">
        <f t="shared" ref="F73:F91" si="180">K73+P73+U73+Z73</f>
        <v>0</v>
      </c>
      <c r="G73" s="365">
        <f t="shared" ref="G73:G91" si="181">L73+Q73+V73+AA73</f>
        <v>0</v>
      </c>
      <c r="H73" s="365">
        <f t="shared" ref="H73:H91" si="182">M73+R73+W73+AB73</f>
        <v>0</v>
      </c>
      <c r="I73" s="365">
        <f t="shared" ref="I73:I91" si="183">N73+S73+X73+AC73</f>
        <v>0</v>
      </c>
      <c r="J73" s="360">
        <f t="shared" ref="J73:J91" si="184">K73+L73+M73+N73</f>
        <v>0</v>
      </c>
      <c r="K73" s="361">
        <v>0</v>
      </c>
      <c r="L73" s="361">
        <v>0</v>
      </c>
      <c r="M73" s="361">
        <v>0</v>
      </c>
      <c r="N73" s="361">
        <v>0</v>
      </c>
      <c r="O73" s="360">
        <f t="shared" ref="O73:O91" si="185">P73+Q73+R73+S73</f>
        <v>0</v>
      </c>
      <c r="P73" s="361">
        <v>0</v>
      </c>
      <c r="Q73" s="361">
        <v>0</v>
      </c>
      <c r="R73" s="361">
        <v>0</v>
      </c>
      <c r="S73" s="361">
        <v>0</v>
      </c>
      <c r="T73" s="360">
        <f t="shared" ref="T73:T91" si="186">U73+V73+W73+X73</f>
        <v>0</v>
      </c>
      <c r="U73" s="361">
        <v>0</v>
      </c>
      <c r="V73" s="361">
        <v>0</v>
      </c>
      <c r="W73" s="361">
        <v>0</v>
      </c>
      <c r="X73" s="361">
        <v>0</v>
      </c>
      <c r="Y73" s="360">
        <f t="shared" ref="Y73:Y91" si="187">Z73+AA73+AB73+AC73</f>
        <v>0</v>
      </c>
      <c r="Z73" s="361">
        <v>0</v>
      </c>
      <c r="AA73" s="361">
        <v>0</v>
      </c>
      <c r="AB73" s="361">
        <v>0</v>
      </c>
      <c r="AC73" s="361">
        <v>0</v>
      </c>
      <c r="AD73" s="360">
        <f t="shared" ref="AD73:AD91" si="188">D73/1.2</f>
        <v>0.97585314999999995</v>
      </c>
      <c r="AE73" s="360">
        <f t="shared" ref="AE73:AE91" si="189">E73/1.2</f>
        <v>0</v>
      </c>
      <c r="AF73" s="360">
        <f t="shared" ref="AF73:AF91" si="190">F73/1.2</f>
        <v>0</v>
      </c>
      <c r="AG73" s="360">
        <f t="shared" ref="AG73:AG91" si="191">G73/1.2</f>
        <v>0</v>
      </c>
      <c r="AH73" s="360">
        <f t="shared" ref="AH73:AH91" si="192">H73/1.2</f>
        <v>0</v>
      </c>
      <c r="AI73" s="360">
        <f t="shared" ref="AI73:AI91" si="193">I73/1.2</f>
        <v>0</v>
      </c>
      <c r="AJ73" s="360">
        <f t="shared" ref="AJ73:AJ91" si="194">J73/1.2</f>
        <v>0</v>
      </c>
      <c r="AK73" s="360">
        <f t="shared" ref="AK73:AK91" si="195">K73/1.2</f>
        <v>0</v>
      </c>
      <c r="AL73" s="360">
        <f t="shared" ref="AL73:AL91" si="196">L73/1.2</f>
        <v>0</v>
      </c>
      <c r="AM73" s="360">
        <f t="shared" ref="AM73:AM91" si="197">M73/1.2</f>
        <v>0</v>
      </c>
      <c r="AN73" s="360">
        <f t="shared" ref="AN73:AN91" si="198">N73/1.2</f>
        <v>0</v>
      </c>
      <c r="AO73" s="360">
        <f t="shared" ref="AO73:AO91" si="199">O73/1.2</f>
        <v>0</v>
      </c>
      <c r="AP73" s="360">
        <f t="shared" ref="AP73:AP91" si="200">P73/1.2</f>
        <v>0</v>
      </c>
      <c r="AQ73" s="360">
        <f t="shared" ref="AQ73:AQ91" si="201">Q73/1.2</f>
        <v>0</v>
      </c>
      <c r="AR73" s="360">
        <f t="shared" ref="AR73:AR91" si="202">R73/1.2</f>
        <v>0</v>
      </c>
      <c r="AS73" s="360">
        <f t="shared" ref="AS73:AS91" si="203">S73/1.2</f>
        <v>0</v>
      </c>
      <c r="AT73" s="360">
        <f t="shared" ref="AT73:AT91" si="204">T73/1.2</f>
        <v>0</v>
      </c>
      <c r="AU73" s="360">
        <f t="shared" ref="AU73:AU91" si="205">U73/1.2</f>
        <v>0</v>
      </c>
      <c r="AV73" s="360">
        <f t="shared" ref="AV73:AV91" si="206">V73/1.2</f>
        <v>0</v>
      </c>
      <c r="AW73" s="360">
        <f t="shared" ref="AW73:AW91" si="207">W73/1.2</f>
        <v>0</v>
      </c>
      <c r="AX73" s="360">
        <f t="shared" ref="AX73:AX91" si="208">X73/1.2</f>
        <v>0</v>
      </c>
      <c r="AY73" s="360">
        <f t="shared" ref="AY73:AY91" si="209">Y73/1.2</f>
        <v>0</v>
      </c>
      <c r="AZ73" s="360">
        <f t="shared" ref="AZ73:AZ91" si="210">Z73/1.2</f>
        <v>0</v>
      </c>
      <c r="BA73" s="360">
        <f t="shared" ref="BA73:BA91" si="211">AA73/1.2</f>
        <v>0</v>
      </c>
      <c r="BB73" s="360">
        <f t="shared" ref="BB73:BB91" si="212">AB73/1.2</f>
        <v>0</v>
      </c>
      <c r="BC73" s="360">
        <f t="shared" ref="BC73:BC91" si="213">AC73/1.2</f>
        <v>0</v>
      </c>
      <c r="BD73" s="360"/>
    </row>
    <row r="74" spans="1:56" ht="20.100000000000001" customHeight="1" x14ac:dyDescent="0.2">
      <c r="A74" s="358" t="s">
        <v>944</v>
      </c>
      <c r="B74" s="366" t="s">
        <v>1067</v>
      </c>
      <c r="C74" s="358" t="s">
        <v>1068</v>
      </c>
      <c r="D74" s="365">
        <v>2.7114165239999997</v>
      </c>
      <c r="E74" s="365">
        <f t="shared" si="179"/>
        <v>0</v>
      </c>
      <c r="F74" s="365">
        <f t="shared" si="180"/>
        <v>0</v>
      </c>
      <c r="G74" s="365">
        <f t="shared" si="181"/>
        <v>0</v>
      </c>
      <c r="H74" s="365">
        <f t="shared" si="182"/>
        <v>0</v>
      </c>
      <c r="I74" s="365">
        <f t="shared" si="183"/>
        <v>0</v>
      </c>
      <c r="J74" s="360">
        <f t="shared" si="184"/>
        <v>0</v>
      </c>
      <c r="K74" s="361">
        <v>0</v>
      </c>
      <c r="L74" s="361">
        <v>0</v>
      </c>
      <c r="M74" s="361">
        <v>0</v>
      </c>
      <c r="N74" s="361">
        <v>0</v>
      </c>
      <c r="O74" s="360">
        <f t="shared" si="185"/>
        <v>0</v>
      </c>
      <c r="P74" s="361">
        <v>0</v>
      </c>
      <c r="Q74" s="361">
        <v>0</v>
      </c>
      <c r="R74" s="361">
        <v>0</v>
      </c>
      <c r="S74" s="361">
        <v>0</v>
      </c>
      <c r="T74" s="360">
        <f t="shared" si="186"/>
        <v>0</v>
      </c>
      <c r="U74" s="361">
        <v>0</v>
      </c>
      <c r="V74" s="361">
        <v>0</v>
      </c>
      <c r="W74" s="361">
        <v>0</v>
      </c>
      <c r="X74" s="361">
        <v>0</v>
      </c>
      <c r="Y74" s="360">
        <f t="shared" si="187"/>
        <v>0</v>
      </c>
      <c r="Z74" s="361">
        <v>0</v>
      </c>
      <c r="AA74" s="361">
        <v>0</v>
      </c>
      <c r="AB74" s="361">
        <v>0</v>
      </c>
      <c r="AC74" s="361">
        <v>0</v>
      </c>
      <c r="AD74" s="360">
        <f t="shared" si="188"/>
        <v>2.2595137699999999</v>
      </c>
      <c r="AE74" s="360">
        <f t="shared" si="189"/>
        <v>0</v>
      </c>
      <c r="AF74" s="360">
        <f t="shared" si="190"/>
        <v>0</v>
      </c>
      <c r="AG74" s="360">
        <f t="shared" si="191"/>
        <v>0</v>
      </c>
      <c r="AH74" s="360">
        <f t="shared" si="192"/>
        <v>0</v>
      </c>
      <c r="AI74" s="360">
        <f t="shared" si="193"/>
        <v>0</v>
      </c>
      <c r="AJ74" s="360">
        <f t="shared" si="194"/>
        <v>0</v>
      </c>
      <c r="AK74" s="360">
        <f t="shared" si="195"/>
        <v>0</v>
      </c>
      <c r="AL74" s="360">
        <f t="shared" si="196"/>
        <v>0</v>
      </c>
      <c r="AM74" s="360">
        <f t="shared" si="197"/>
        <v>0</v>
      </c>
      <c r="AN74" s="360">
        <f t="shared" si="198"/>
        <v>0</v>
      </c>
      <c r="AO74" s="360">
        <f t="shared" si="199"/>
        <v>0</v>
      </c>
      <c r="AP74" s="360">
        <f t="shared" si="200"/>
        <v>0</v>
      </c>
      <c r="AQ74" s="360">
        <f t="shared" si="201"/>
        <v>0</v>
      </c>
      <c r="AR74" s="360">
        <f t="shared" si="202"/>
        <v>0</v>
      </c>
      <c r="AS74" s="360">
        <f t="shared" si="203"/>
        <v>0</v>
      </c>
      <c r="AT74" s="360">
        <f t="shared" si="204"/>
        <v>0</v>
      </c>
      <c r="AU74" s="360">
        <f t="shared" si="205"/>
        <v>0</v>
      </c>
      <c r="AV74" s="360">
        <f t="shared" si="206"/>
        <v>0</v>
      </c>
      <c r="AW74" s="360">
        <f t="shared" si="207"/>
        <v>0</v>
      </c>
      <c r="AX74" s="360">
        <f t="shared" si="208"/>
        <v>0</v>
      </c>
      <c r="AY74" s="360">
        <f t="shared" si="209"/>
        <v>0</v>
      </c>
      <c r="AZ74" s="360">
        <f t="shared" si="210"/>
        <v>0</v>
      </c>
      <c r="BA74" s="360">
        <f t="shared" si="211"/>
        <v>0</v>
      </c>
      <c r="BB74" s="360">
        <f t="shared" si="212"/>
        <v>0</v>
      </c>
      <c r="BC74" s="360">
        <f t="shared" si="213"/>
        <v>0</v>
      </c>
      <c r="BD74" s="360"/>
    </row>
    <row r="75" spans="1:56" ht="20.100000000000001" customHeight="1" x14ac:dyDescent="0.2">
      <c r="A75" s="358" t="s">
        <v>945</v>
      </c>
      <c r="B75" s="366" t="s">
        <v>1069</v>
      </c>
      <c r="C75" s="358" t="s">
        <v>1070</v>
      </c>
      <c r="D75" s="365">
        <v>1.373579136</v>
      </c>
      <c r="E75" s="365">
        <f t="shared" si="179"/>
        <v>0</v>
      </c>
      <c r="F75" s="365">
        <f t="shared" si="180"/>
        <v>0</v>
      </c>
      <c r="G75" s="365">
        <f t="shared" si="181"/>
        <v>0</v>
      </c>
      <c r="H75" s="365">
        <f t="shared" si="182"/>
        <v>0</v>
      </c>
      <c r="I75" s="365">
        <f t="shared" si="183"/>
        <v>0</v>
      </c>
      <c r="J75" s="360">
        <f t="shared" si="184"/>
        <v>0</v>
      </c>
      <c r="K75" s="361">
        <v>0</v>
      </c>
      <c r="L75" s="361">
        <v>0</v>
      </c>
      <c r="M75" s="361">
        <v>0</v>
      </c>
      <c r="N75" s="361">
        <v>0</v>
      </c>
      <c r="O75" s="360">
        <f t="shared" si="185"/>
        <v>0</v>
      </c>
      <c r="P75" s="361">
        <v>0</v>
      </c>
      <c r="Q75" s="361">
        <v>0</v>
      </c>
      <c r="R75" s="361">
        <v>0</v>
      </c>
      <c r="S75" s="361">
        <v>0</v>
      </c>
      <c r="T75" s="360">
        <f t="shared" si="186"/>
        <v>0</v>
      </c>
      <c r="U75" s="361">
        <v>0</v>
      </c>
      <c r="V75" s="361">
        <v>0</v>
      </c>
      <c r="W75" s="361">
        <v>0</v>
      </c>
      <c r="X75" s="361">
        <v>0</v>
      </c>
      <c r="Y75" s="360">
        <f t="shared" si="187"/>
        <v>0</v>
      </c>
      <c r="Z75" s="361">
        <v>0</v>
      </c>
      <c r="AA75" s="361">
        <v>0</v>
      </c>
      <c r="AB75" s="361">
        <v>0</v>
      </c>
      <c r="AC75" s="361">
        <v>0</v>
      </c>
      <c r="AD75" s="360">
        <f t="shared" si="188"/>
        <v>1.1446492800000001</v>
      </c>
      <c r="AE75" s="360">
        <f t="shared" si="189"/>
        <v>0</v>
      </c>
      <c r="AF75" s="360">
        <f t="shared" si="190"/>
        <v>0</v>
      </c>
      <c r="AG75" s="360">
        <f t="shared" si="191"/>
        <v>0</v>
      </c>
      <c r="AH75" s="360">
        <f t="shared" si="192"/>
        <v>0</v>
      </c>
      <c r="AI75" s="360">
        <f t="shared" si="193"/>
        <v>0</v>
      </c>
      <c r="AJ75" s="360">
        <f t="shared" si="194"/>
        <v>0</v>
      </c>
      <c r="AK75" s="360">
        <f t="shared" si="195"/>
        <v>0</v>
      </c>
      <c r="AL75" s="360">
        <f t="shared" si="196"/>
        <v>0</v>
      </c>
      <c r="AM75" s="360">
        <f t="shared" si="197"/>
        <v>0</v>
      </c>
      <c r="AN75" s="360">
        <f t="shared" si="198"/>
        <v>0</v>
      </c>
      <c r="AO75" s="360">
        <f t="shared" si="199"/>
        <v>0</v>
      </c>
      <c r="AP75" s="360">
        <f t="shared" si="200"/>
        <v>0</v>
      </c>
      <c r="AQ75" s="360">
        <f t="shared" si="201"/>
        <v>0</v>
      </c>
      <c r="AR75" s="360">
        <f t="shared" si="202"/>
        <v>0</v>
      </c>
      <c r="AS75" s="360">
        <f t="shared" si="203"/>
        <v>0</v>
      </c>
      <c r="AT75" s="360">
        <f t="shared" si="204"/>
        <v>0</v>
      </c>
      <c r="AU75" s="360">
        <f t="shared" si="205"/>
        <v>0</v>
      </c>
      <c r="AV75" s="360">
        <f t="shared" si="206"/>
        <v>0</v>
      </c>
      <c r="AW75" s="360">
        <f t="shared" si="207"/>
        <v>0</v>
      </c>
      <c r="AX75" s="360">
        <f t="shared" si="208"/>
        <v>0</v>
      </c>
      <c r="AY75" s="360">
        <f t="shared" si="209"/>
        <v>0</v>
      </c>
      <c r="AZ75" s="360">
        <f t="shared" si="210"/>
        <v>0</v>
      </c>
      <c r="BA75" s="360">
        <f t="shared" si="211"/>
        <v>0</v>
      </c>
      <c r="BB75" s="360">
        <f t="shared" si="212"/>
        <v>0</v>
      </c>
      <c r="BC75" s="360">
        <f t="shared" si="213"/>
        <v>0</v>
      </c>
      <c r="BD75" s="360"/>
    </row>
    <row r="76" spans="1:56" ht="20.100000000000001" customHeight="1" x14ac:dyDescent="0.2">
      <c r="A76" s="358" t="s">
        <v>946</v>
      </c>
      <c r="B76" s="366" t="s">
        <v>1071</v>
      </c>
      <c r="C76" s="358" t="s">
        <v>1072</v>
      </c>
      <c r="D76" s="365">
        <v>2.79380286</v>
      </c>
      <c r="E76" s="365">
        <f t="shared" si="179"/>
        <v>0</v>
      </c>
      <c r="F76" s="365">
        <f t="shared" si="180"/>
        <v>0</v>
      </c>
      <c r="G76" s="365">
        <f t="shared" si="181"/>
        <v>0</v>
      </c>
      <c r="H76" s="365">
        <f t="shared" si="182"/>
        <v>0</v>
      </c>
      <c r="I76" s="365">
        <f t="shared" si="183"/>
        <v>0</v>
      </c>
      <c r="J76" s="360">
        <f t="shared" si="184"/>
        <v>0</v>
      </c>
      <c r="K76" s="361">
        <v>0</v>
      </c>
      <c r="L76" s="361">
        <v>0</v>
      </c>
      <c r="M76" s="361">
        <v>0</v>
      </c>
      <c r="N76" s="361">
        <v>0</v>
      </c>
      <c r="O76" s="360">
        <f t="shared" si="185"/>
        <v>0</v>
      </c>
      <c r="P76" s="361">
        <v>0</v>
      </c>
      <c r="Q76" s="361">
        <v>0</v>
      </c>
      <c r="R76" s="361">
        <v>0</v>
      </c>
      <c r="S76" s="361">
        <v>0</v>
      </c>
      <c r="T76" s="360">
        <f t="shared" si="186"/>
        <v>0</v>
      </c>
      <c r="U76" s="361">
        <v>0</v>
      </c>
      <c r="V76" s="361">
        <v>0</v>
      </c>
      <c r="W76" s="361">
        <v>0</v>
      </c>
      <c r="X76" s="361">
        <v>0</v>
      </c>
      <c r="Y76" s="360">
        <f t="shared" si="187"/>
        <v>0</v>
      </c>
      <c r="Z76" s="361">
        <v>0</v>
      </c>
      <c r="AA76" s="361">
        <v>0</v>
      </c>
      <c r="AB76" s="361">
        <v>0</v>
      </c>
      <c r="AC76" s="361">
        <v>0</v>
      </c>
      <c r="AD76" s="360">
        <f t="shared" si="188"/>
        <v>2.3281690500000001</v>
      </c>
      <c r="AE76" s="360">
        <f t="shared" si="189"/>
        <v>0</v>
      </c>
      <c r="AF76" s="360">
        <f t="shared" si="190"/>
        <v>0</v>
      </c>
      <c r="AG76" s="360">
        <f t="shared" si="191"/>
        <v>0</v>
      </c>
      <c r="AH76" s="360">
        <f t="shared" si="192"/>
        <v>0</v>
      </c>
      <c r="AI76" s="360">
        <f t="shared" si="193"/>
        <v>0</v>
      </c>
      <c r="AJ76" s="360">
        <f t="shared" si="194"/>
        <v>0</v>
      </c>
      <c r="AK76" s="360">
        <f t="shared" si="195"/>
        <v>0</v>
      </c>
      <c r="AL76" s="360">
        <f t="shared" si="196"/>
        <v>0</v>
      </c>
      <c r="AM76" s="360">
        <f t="shared" si="197"/>
        <v>0</v>
      </c>
      <c r="AN76" s="360">
        <f t="shared" si="198"/>
        <v>0</v>
      </c>
      <c r="AO76" s="360">
        <f t="shared" si="199"/>
        <v>0</v>
      </c>
      <c r="AP76" s="360">
        <f t="shared" si="200"/>
        <v>0</v>
      </c>
      <c r="AQ76" s="360">
        <f t="shared" si="201"/>
        <v>0</v>
      </c>
      <c r="AR76" s="360">
        <f t="shared" si="202"/>
        <v>0</v>
      </c>
      <c r="AS76" s="360">
        <f t="shared" si="203"/>
        <v>0</v>
      </c>
      <c r="AT76" s="360">
        <f t="shared" si="204"/>
        <v>0</v>
      </c>
      <c r="AU76" s="360">
        <f t="shared" si="205"/>
        <v>0</v>
      </c>
      <c r="AV76" s="360">
        <f t="shared" si="206"/>
        <v>0</v>
      </c>
      <c r="AW76" s="360">
        <f t="shared" si="207"/>
        <v>0</v>
      </c>
      <c r="AX76" s="360">
        <f t="shared" si="208"/>
        <v>0</v>
      </c>
      <c r="AY76" s="360">
        <f t="shared" si="209"/>
        <v>0</v>
      </c>
      <c r="AZ76" s="360">
        <f t="shared" si="210"/>
        <v>0</v>
      </c>
      <c r="BA76" s="360">
        <f t="shared" si="211"/>
        <v>0</v>
      </c>
      <c r="BB76" s="360">
        <f t="shared" si="212"/>
        <v>0</v>
      </c>
      <c r="BC76" s="360">
        <f t="shared" si="213"/>
        <v>0</v>
      </c>
      <c r="BD76" s="360"/>
    </row>
    <row r="77" spans="1:56" ht="20.100000000000001" customHeight="1" x14ac:dyDescent="0.2">
      <c r="A77" s="358" t="s">
        <v>947</v>
      </c>
      <c r="B77" s="366" t="s">
        <v>1073</v>
      </c>
      <c r="C77" s="358" t="s">
        <v>1074</v>
      </c>
      <c r="D77" s="365">
        <v>1.3539375359999999</v>
      </c>
      <c r="E77" s="365">
        <f t="shared" si="179"/>
        <v>0</v>
      </c>
      <c r="F77" s="365">
        <f t="shared" si="180"/>
        <v>0</v>
      </c>
      <c r="G77" s="365">
        <f t="shared" si="181"/>
        <v>0</v>
      </c>
      <c r="H77" s="365">
        <f t="shared" si="182"/>
        <v>0</v>
      </c>
      <c r="I77" s="365">
        <f t="shared" si="183"/>
        <v>0</v>
      </c>
      <c r="J77" s="360">
        <f t="shared" si="184"/>
        <v>0</v>
      </c>
      <c r="K77" s="361">
        <v>0</v>
      </c>
      <c r="L77" s="361">
        <v>0</v>
      </c>
      <c r="M77" s="361">
        <v>0</v>
      </c>
      <c r="N77" s="361">
        <v>0</v>
      </c>
      <c r="O77" s="360">
        <f t="shared" si="185"/>
        <v>0</v>
      </c>
      <c r="P77" s="361">
        <v>0</v>
      </c>
      <c r="Q77" s="361">
        <v>0</v>
      </c>
      <c r="R77" s="361">
        <v>0</v>
      </c>
      <c r="S77" s="361">
        <v>0</v>
      </c>
      <c r="T77" s="360">
        <f t="shared" si="186"/>
        <v>0</v>
      </c>
      <c r="U77" s="361">
        <v>0</v>
      </c>
      <c r="V77" s="361">
        <v>0</v>
      </c>
      <c r="W77" s="361">
        <v>0</v>
      </c>
      <c r="X77" s="361">
        <v>0</v>
      </c>
      <c r="Y77" s="360">
        <f t="shared" si="187"/>
        <v>0</v>
      </c>
      <c r="Z77" s="361">
        <v>0</v>
      </c>
      <c r="AA77" s="361">
        <v>0</v>
      </c>
      <c r="AB77" s="361">
        <v>0</v>
      </c>
      <c r="AC77" s="361">
        <v>0</v>
      </c>
      <c r="AD77" s="360">
        <f t="shared" si="188"/>
        <v>1.1282812799999999</v>
      </c>
      <c r="AE77" s="360">
        <f t="shared" si="189"/>
        <v>0</v>
      </c>
      <c r="AF77" s="360">
        <f t="shared" si="190"/>
        <v>0</v>
      </c>
      <c r="AG77" s="360">
        <f t="shared" si="191"/>
        <v>0</v>
      </c>
      <c r="AH77" s="360">
        <f t="shared" si="192"/>
        <v>0</v>
      </c>
      <c r="AI77" s="360">
        <f t="shared" si="193"/>
        <v>0</v>
      </c>
      <c r="AJ77" s="360">
        <f t="shared" si="194"/>
        <v>0</v>
      </c>
      <c r="AK77" s="360">
        <f t="shared" si="195"/>
        <v>0</v>
      </c>
      <c r="AL77" s="360">
        <f t="shared" si="196"/>
        <v>0</v>
      </c>
      <c r="AM77" s="360">
        <f t="shared" si="197"/>
        <v>0</v>
      </c>
      <c r="AN77" s="360">
        <f t="shared" si="198"/>
        <v>0</v>
      </c>
      <c r="AO77" s="360">
        <f t="shared" si="199"/>
        <v>0</v>
      </c>
      <c r="AP77" s="360">
        <f t="shared" si="200"/>
        <v>0</v>
      </c>
      <c r="AQ77" s="360">
        <f t="shared" si="201"/>
        <v>0</v>
      </c>
      <c r="AR77" s="360">
        <f t="shared" si="202"/>
        <v>0</v>
      </c>
      <c r="AS77" s="360">
        <f t="shared" si="203"/>
        <v>0</v>
      </c>
      <c r="AT77" s="360">
        <f t="shared" si="204"/>
        <v>0</v>
      </c>
      <c r="AU77" s="360">
        <f t="shared" si="205"/>
        <v>0</v>
      </c>
      <c r="AV77" s="360">
        <f t="shared" si="206"/>
        <v>0</v>
      </c>
      <c r="AW77" s="360">
        <f t="shared" si="207"/>
        <v>0</v>
      </c>
      <c r="AX77" s="360">
        <f t="shared" si="208"/>
        <v>0</v>
      </c>
      <c r="AY77" s="360">
        <f t="shared" si="209"/>
        <v>0</v>
      </c>
      <c r="AZ77" s="360">
        <f t="shared" si="210"/>
        <v>0</v>
      </c>
      <c r="BA77" s="360">
        <f t="shared" si="211"/>
        <v>0</v>
      </c>
      <c r="BB77" s="360">
        <f t="shared" si="212"/>
        <v>0</v>
      </c>
      <c r="BC77" s="360">
        <f t="shared" si="213"/>
        <v>0</v>
      </c>
      <c r="BD77" s="360"/>
    </row>
    <row r="78" spans="1:56" ht="20.100000000000001" customHeight="1" x14ac:dyDescent="0.2">
      <c r="A78" s="358" t="s">
        <v>948</v>
      </c>
      <c r="B78" s="366" t="s">
        <v>1075</v>
      </c>
      <c r="C78" s="358" t="s">
        <v>1076</v>
      </c>
      <c r="D78" s="365">
        <v>1.5048837119999998</v>
      </c>
      <c r="E78" s="365">
        <f t="shared" si="179"/>
        <v>0</v>
      </c>
      <c r="F78" s="365">
        <f t="shared" si="180"/>
        <v>0</v>
      </c>
      <c r="G78" s="365">
        <f t="shared" si="181"/>
        <v>0</v>
      </c>
      <c r="H78" s="365">
        <f t="shared" si="182"/>
        <v>0</v>
      </c>
      <c r="I78" s="365">
        <f t="shared" si="183"/>
        <v>0</v>
      </c>
      <c r="J78" s="360">
        <f t="shared" si="184"/>
        <v>0</v>
      </c>
      <c r="K78" s="361">
        <v>0</v>
      </c>
      <c r="L78" s="361">
        <v>0</v>
      </c>
      <c r="M78" s="361">
        <v>0</v>
      </c>
      <c r="N78" s="361">
        <v>0</v>
      </c>
      <c r="O78" s="360">
        <f t="shared" si="185"/>
        <v>0</v>
      </c>
      <c r="P78" s="361">
        <v>0</v>
      </c>
      <c r="Q78" s="361">
        <v>0</v>
      </c>
      <c r="R78" s="361">
        <v>0</v>
      </c>
      <c r="S78" s="361">
        <v>0</v>
      </c>
      <c r="T78" s="360">
        <f t="shared" si="186"/>
        <v>0</v>
      </c>
      <c r="U78" s="361">
        <v>0</v>
      </c>
      <c r="V78" s="361">
        <v>0</v>
      </c>
      <c r="W78" s="361">
        <v>0</v>
      </c>
      <c r="X78" s="361">
        <v>0</v>
      </c>
      <c r="Y78" s="360">
        <f t="shared" si="187"/>
        <v>0</v>
      </c>
      <c r="Z78" s="361">
        <v>0</v>
      </c>
      <c r="AA78" s="361">
        <v>0</v>
      </c>
      <c r="AB78" s="361">
        <v>0</v>
      </c>
      <c r="AC78" s="361">
        <v>0</v>
      </c>
      <c r="AD78" s="360">
        <f t="shared" si="188"/>
        <v>1.2540697599999999</v>
      </c>
      <c r="AE78" s="360">
        <f t="shared" si="189"/>
        <v>0</v>
      </c>
      <c r="AF78" s="360">
        <f t="shared" si="190"/>
        <v>0</v>
      </c>
      <c r="AG78" s="360">
        <f t="shared" si="191"/>
        <v>0</v>
      </c>
      <c r="AH78" s="360">
        <f t="shared" si="192"/>
        <v>0</v>
      </c>
      <c r="AI78" s="360">
        <f t="shared" si="193"/>
        <v>0</v>
      </c>
      <c r="AJ78" s="360">
        <f t="shared" si="194"/>
        <v>0</v>
      </c>
      <c r="AK78" s="360">
        <f t="shared" si="195"/>
        <v>0</v>
      </c>
      <c r="AL78" s="360">
        <f t="shared" si="196"/>
        <v>0</v>
      </c>
      <c r="AM78" s="360">
        <f t="shared" si="197"/>
        <v>0</v>
      </c>
      <c r="AN78" s="360">
        <f t="shared" si="198"/>
        <v>0</v>
      </c>
      <c r="AO78" s="360">
        <f t="shared" si="199"/>
        <v>0</v>
      </c>
      <c r="AP78" s="360">
        <f t="shared" si="200"/>
        <v>0</v>
      </c>
      <c r="AQ78" s="360">
        <f t="shared" si="201"/>
        <v>0</v>
      </c>
      <c r="AR78" s="360">
        <f t="shared" si="202"/>
        <v>0</v>
      </c>
      <c r="AS78" s="360">
        <f t="shared" si="203"/>
        <v>0</v>
      </c>
      <c r="AT78" s="360">
        <f t="shared" si="204"/>
        <v>0</v>
      </c>
      <c r="AU78" s="360">
        <f t="shared" si="205"/>
        <v>0</v>
      </c>
      <c r="AV78" s="360">
        <f t="shared" si="206"/>
        <v>0</v>
      </c>
      <c r="AW78" s="360">
        <f t="shared" si="207"/>
        <v>0</v>
      </c>
      <c r="AX78" s="360">
        <f t="shared" si="208"/>
        <v>0</v>
      </c>
      <c r="AY78" s="360">
        <f t="shared" si="209"/>
        <v>0</v>
      </c>
      <c r="AZ78" s="360">
        <f t="shared" si="210"/>
        <v>0</v>
      </c>
      <c r="BA78" s="360">
        <f t="shared" si="211"/>
        <v>0</v>
      </c>
      <c r="BB78" s="360">
        <f t="shared" si="212"/>
        <v>0</v>
      </c>
      <c r="BC78" s="360">
        <f t="shared" si="213"/>
        <v>0</v>
      </c>
      <c r="BD78" s="360"/>
    </row>
    <row r="79" spans="1:56" ht="20.100000000000001" customHeight="1" x14ac:dyDescent="0.2">
      <c r="A79" s="358" t="s">
        <v>949</v>
      </c>
      <c r="B79" s="366" t="s">
        <v>1077</v>
      </c>
      <c r="C79" s="358" t="s">
        <v>1078</v>
      </c>
      <c r="D79" s="365">
        <v>0.83471777999999996</v>
      </c>
      <c r="E79" s="365">
        <f t="shared" si="179"/>
        <v>0</v>
      </c>
      <c r="F79" s="365">
        <f t="shared" si="180"/>
        <v>0</v>
      </c>
      <c r="G79" s="365">
        <f t="shared" si="181"/>
        <v>0</v>
      </c>
      <c r="H79" s="365">
        <f t="shared" si="182"/>
        <v>0</v>
      </c>
      <c r="I79" s="365">
        <f t="shared" si="183"/>
        <v>0</v>
      </c>
      <c r="J79" s="360">
        <f t="shared" si="184"/>
        <v>0</v>
      </c>
      <c r="K79" s="361">
        <v>0</v>
      </c>
      <c r="L79" s="361">
        <v>0</v>
      </c>
      <c r="M79" s="361">
        <v>0</v>
      </c>
      <c r="N79" s="361">
        <v>0</v>
      </c>
      <c r="O79" s="360">
        <f t="shared" si="185"/>
        <v>0</v>
      </c>
      <c r="P79" s="361">
        <v>0</v>
      </c>
      <c r="Q79" s="361">
        <v>0</v>
      </c>
      <c r="R79" s="361">
        <v>0</v>
      </c>
      <c r="S79" s="361">
        <v>0</v>
      </c>
      <c r="T79" s="360">
        <f t="shared" si="186"/>
        <v>0</v>
      </c>
      <c r="U79" s="361">
        <v>0</v>
      </c>
      <c r="V79" s="361">
        <v>0</v>
      </c>
      <c r="W79" s="361">
        <v>0</v>
      </c>
      <c r="X79" s="361">
        <v>0</v>
      </c>
      <c r="Y79" s="360">
        <f t="shared" si="187"/>
        <v>0</v>
      </c>
      <c r="Z79" s="361">
        <v>0</v>
      </c>
      <c r="AA79" s="361">
        <v>0</v>
      </c>
      <c r="AB79" s="361">
        <v>0</v>
      </c>
      <c r="AC79" s="361">
        <v>0</v>
      </c>
      <c r="AD79" s="360">
        <f t="shared" si="188"/>
        <v>0.69559815000000003</v>
      </c>
      <c r="AE79" s="360">
        <f t="shared" si="189"/>
        <v>0</v>
      </c>
      <c r="AF79" s="360">
        <f t="shared" si="190"/>
        <v>0</v>
      </c>
      <c r="AG79" s="360">
        <f t="shared" si="191"/>
        <v>0</v>
      </c>
      <c r="AH79" s="360">
        <f t="shared" si="192"/>
        <v>0</v>
      </c>
      <c r="AI79" s="360">
        <f t="shared" si="193"/>
        <v>0</v>
      </c>
      <c r="AJ79" s="360">
        <f t="shared" si="194"/>
        <v>0</v>
      </c>
      <c r="AK79" s="360">
        <f t="shared" si="195"/>
        <v>0</v>
      </c>
      <c r="AL79" s="360">
        <f t="shared" si="196"/>
        <v>0</v>
      </c>
      <c r="AM79" s="360">
        <f t="shared" si="197"/>
        <v>0</v>
      </c>
      <c r="AN79" s="360">
        <f t="shared" si="198"/>
        <v>0</v>
      </c>
      <c r="AO79" s="360">
        <f t="shared" si="199"/>
        <v>0</v>
      </c>
      <c r="AP79" s="360">
        <f t="shared" si="200"/>
        <v>0</v>
      </c>
      <c r="AQ79" s="360">
        <f t="shared" si="201"/>
        <v>0</v>
      </c>
      <c r="AR79" s="360">
        <f t="shared" si="202"/>
        <v>0</v>
      </c>
      <c r="AS79" s="360">
        <f t="shared" si="203"/>
        <v>0</v>
      </c>
      <c r="AT79" s="360">
        <f t="shared" si="204"/>
        <v>0</v>
      </c>
      <c r="AU79" s="360">
        <f t="shared" si="205"/>
        <v>0</v>
      </c>
      <c r="AV79" s="360">
        <f t="shared" si="206"/>
        <v>0</v>
      </c>
      <c r="AW79" s="360">
        <f t="shared" si="207"/>
        <v>0</v>
      </c>
      <c r="AX79" s="360">
        <f t="shared" si="208"/>
        <v>0</v>
      </c>
      <c r="AY79" s="360">
        <f t="shared" si="209"/>
        <v>0</v>
      </c>
      <c r="AZ79" s="360">
        <f t="shared" si="210"/>
        <v>0</v>
      </c>
      <c r="BA79" s="360">
        <f t="shared" si="211"/>
        <v>0</v>
      </c>
      <c r="BB79" s="360">
        <f t="shared" si="212"/>
        <v>0</v>
      </c>
      <c r="BC79" s="360">
        <f t="shared" si="213"/>
        <v>0</v>
      </c>
      <c r="BD79" s="360"/>
    </row>
    <row r="80" spans="1:56" ht="20.100000000000001" customHeight="1" x14ac:dyDescent="0.2">
      <c r="A80" s="358" t="s">
        <v>950</v>
      </c>
      <c r="B80" s="367" t="s">
        <v>1079</v>
      </c>
      <c r="C80" s="368" t="s">
        <v>1080</v>
      </c>
      <c r="D80" s="369">
        <v>1.9856908439999998</v>
      </c>
      <c r="E80" s="365">
        <f t="shared" si="179"/>
        <v>0</v>
      </c>
      <c r="F80" s="365">
        <f t="shared" si="180"/>
        <v>0</v>
      </c>
      <c r="G80" s="365">
        <f t="shared" si="181"/>
        <v>0</v>
      </c>
      <c r="H80" s="365">
        <f t="shared" si="182"/>
        <v>0</v>
      </c>
      <c r="I80" s="365">
        <f t="shared" si="183"/>
        <v>0</v>
      </c>
      <c r="J80" s="360">
        <f t="shared" si="184"/>
        <v>0</v>
      </c>
      <c r="K80" s="361">
        <v>0</v>
      </c>
      <c r="L80" s="361">
        <v>0</v>
      </c>
      <c r="M80" s="361">
        <v>0</v>
      </c>
      <c r="N80" s="361">
        <v>0</v>
      </c>
      <c r="O80" s="360">
        <f t="shared" si="185"/>
        <v>0</v>
      </c>
      <c r="P80" s="361">
        <v>0</v>
      </c>
      <c r="Q80" s="361">
        <v>0</v>
      </c>
      <c r="R80" s="361">
        <v>0</v>
      </c>
      <c r="S80" s="361">
        <v>0</v>
      </c>
      <c r="T80" s="360">
        <f t="shared" si="186"/>
        <v>0</v>
      </c>
      <c r="U80" s="361">
        <v>0</v>
      </c>
      <c r="V80" s="361">
        <v>0</v>
      </c>
      <c r="W80" s="361">
        <v>0</v>
      </c>
      <c r="X80" s="361">
        <v>0</v>
      </c>
      <c r="Y80" s="360">
        <f t="shared" si="187"/>
        <v>0</v>
      </c>
      <c r="Z80" s="361">
        <v>0</v>
      </c>
      <c r="AA80" s="361">
        <v>0</v>
      </c>
      <c r="AB80" s="361">
        <v>0</v>
      </c>
      <c r="AC80" s="361">
        <v>0</v>
      </c>
      <c r="AD80" s="360">
        <f t="shared" si="188"/>
        <v>1.6547423699999999</v>
      </c>
      <c r="AE80" s="360">
        <f t="shared" si="189"/>
        <v>0</v>
      </c>
      <c r="AF80" s="360">
        <f t="shared" si="190"/>
        <v>0</v>
      </c>
      <c r="AG80" s="360">
        <f t="shared" si="191"/>
        <v>0</v>
      </c>
      <c r="AH80" s="360">
        <f t="shared" si="192"/>
        <v>0</v>
      </c>
      <c r="AI80" s="360">
        <f t="shared" si="193"/>
        <v>0</v>
      </c>
      <c r="AJ80" s="360">
        <f t="shared" si="194"/>
        <v>0</v>
      </c>
      <c r="AK80" s="360">
        <f t="shared" si="195"/>
        <v>0</v>
      </c>
      <c r="AL80" s="360">
        <f t="shared" si="196"/>
        <v>0</v>
      </c>
      <c r="AM80" s="360">
        <f t="shared" si="197"/>
        <v>0</v>
      </c>
      <c r="AN80" s="360">
        <f t="shared" si="198"/>
        <v>0</v>
      </c>
      <c r="AO80" s="360">
        <f t="shared" si="199"/>
        <v>0</v>
      </c>
      <c r="AP80" s="360">
        <f t="shared" si="200"/>
        <v>0</v>
      </c>
      <c r="AQ80" s="360">
        <f t="shared" si="201"/>
        <v>0</v>
      </c>
      <c r="AR80" s="360">
        <f t="shared" si="202"/>
        <v>0</v>
      </c>
      <c r="AS80" s="360">
        <f t="shared" si="203"/>
        <v>0</v>
      </c>
      <c r="AT80" s="360">
        <f t="shared" si="204"/>
        <v>0</v>
      </c>
      <c r="AU80" s="360">
        <f t="shared" si="205"/>
        <v>0</v>
      </c>
      <c r="AV80" s="360">
        <f t="shared" si="206"/>
        <v>0</v>
      </c>
      <c r="AW80" s="360">
        <f t="shared" si="207"/>
        <v>0</v>
      </c>
      <c r="AX80" s="360">
        <f t="shared" si="208"/>
        <v>0</v>
      </c>
      <c r="AY80" s="360">
        <f t="shared" si="209"/>
        <v>0</v>
      </c>
      <c r="AZ80" s="360">
        <f t="shared" si="210"/>
        <v>0</v>
      </c>
      <c r="BA80" s="360">
        <f t="shared" si="211"/>
        <v>0</v>
      </c>
      <c r="BB80" s="360">
        <f t="shared" si="212"/>
        <v>0</v>
      </c>
      <c r="BC80" s="360">
        <f t="shared" si="213"/>
        <v>0</v>
      </c>
      <c r="BD80" s="360"/>
    </row>
    <row r="81" spans="1:56" ht="20.100000000000001" customHeight="1" x14ac:dyDescent="0.2">
      <c r="A81" s="358" t="s">
        <v>951</v>
      </c>
      <c r="B81" s="367" t="s">
        <v>1081</v>
      </c>
      <c r="C81" s="358" t="s">
        <v>1082</v>
      </c>
      <c r="D81" s="365">
        <v>4.0747090559999997</v>
      </c>
      <c r="E81" s="365">
        <f t="shared" si="179"/>
        <v>0</v>
      </c>
      <c r="F81" s="365">
        <f t="shared" si="180"/>
        <v>0</v>
      </c>
      <c r="G81" s="365">
        <f t="shared" si="181"/>
        <v>0</v>
      </c>
      <c r="H81" s="365">
        <f t="shared" si="182"/>
        <v>0</v>
      </c>
      <c r="I81" s="365">
        <f t="shared" si="183"/>
        <v>0</v>
      </c>
      <c r="J81" s="360">
        <f t="shared" si="184"/>
        <v>0</v>
      </c>
      <c r="K81" s="361">
        <v>0</v>
      </c>
      <c r="L81" s="361">
        <v>0</v>
      </c>
      <c r="M81" s="361">
        <v>0</v>
      </c>
      <c r="N81" s="361">
        <v>0</v>
      </c>
      <c r="O81" s="360">
        <f t="shared" si="185"/>
        <v>0</v>
      </c>
      <c r="P81" s="361">
        <v>0</v>
      </c>
      <c r="Q81" s="361">
        <v>0</v>
      </c>
      <c r="R81" s="361">
        <v>0</v>
      </c>
      <c r="S81" s="361">
        <v>0</v>
      </c>
      <c r="T81" s="360">
        <f t="shared" si="186"/>
        <v>0</v>
      </c>
      <c r="U81" s="361">
        <v>0</v>
      </c>
      <c r="V81" s="361">
        <v>0</v>
      </c>
      <c r="W81" s="361">
        <v>0</v>
      </c>
      <c r="X81" s="361">
        <v>0</v>
      </c>
      <c r="Y81" s="360">
        <f t="shared" si="187"/>
        <v>0</v>
      </c>
      <c r="Z81" s="361">
        <v>0</v>
      </c>
      <c r="AA81" s="361">
        <v>0</v>
      </c>
      <c r="AB81" s="361">
        <v>0</v>
      </c>
      <c r="AC81" s="361">
        <v>0</v>
      </c>
      <c r="AD81" s="360">
        <f t="shared" si="188"/>
        <v>3.3955908799999999</v>
      </c>
      <c r="AE81" s="360">
        <f t="shared" si="189"/>
        <v>0</v>
      </c>
      <c r="AF81" s="360">
        <f t="shared" si="190"/>
        <v>0</v>
      </c>
      <c r="AG81" s="360">
        <f t="shared" si="191"/>
        <v>0</v>
      </c>
      <c r="AH81" s="360">
        <f t="shared" si="192"/>
        <v>0</v>
      </c>
      <c r="AI81" s="360">
        <f t="shared" si="193"/>
        <v>0</v>
      </c>
      <c r="AJ81" s="360">
        <f t="shared" si="194"/>
        <v>0</v>
      </c>
      <c r="AK81" s="360">
        <f t="shared" si="195"/>
        <v>0</v>
      </c>
      <c r="AL81" s="360">
        <f t="shared" si="196"/>
        <v>0</v>
      </c>
      <c r="AM81" s="360">
        <f t="shared" si="197"/>
        <v>0</v>
      </c>
      <c r="AN81" s="360">
        <f t="shared" si="198"/>
        <v>0</v>
      </c>
      <c r="AO81" s="360">
        <f t="shared" si="199"/>
        <v>0</v>
      </c>
      <c r="AP81" s="360">
        <f t="shared" si="200"/>
        <v>0</v>
      </c>
      <c r="AQ81" s="360">
        <f t="shared" si="201"/>
        <v>0</v>
      </c>
      <c r="AR81" s="360">
        <f t="shared" si="202"/>
        <v>0</v>
      </c>
      <c r="AS81" s="360">
        <f t="shared" si="203"/>
        <v>0</v>
      </c>
      <c r="AT81" s="360">
        <f t="shared" si="204"/>
        <v>0</v>
      </c>
      <c r="AU81" s="360">
        <f t="shared" si="205"/>
        <v>0</v>
      </c>
      <c r="AV81" s="360">
        <f t="shared" si="206"/>
        <v>0</v>
      </c>
      <c r="AW81" s="360">
        <f t="shared" si="207"/>
        <v>0</v>
      </c>
      <c r="AX81" s="360">
        <f t="shared" si="208"/>
        <v>0</v>
      </c>
      <c r="AY81" s="360">
        <f t="shared" si="209"/>
        <v>0</v>
      </c>
      <c r="AZ81" s="360">
        <f t="shared" si="210"/>
        <v>0</v>
      </c>
      <c r="BA81" s="360">
        <f t="shared" si="211"/>
        <v>0</v>
      </c>
      <c r="BB81" s="360">
        <f t="shared" si="212"/>
        <v>0</v>
      </c>
      <c r="BC81" s="360">
        <f t="shared" si="213"/>
        <v>0</v>
      </c>
      <c r="BD81" s="360"/>
    </row>
    <row r="82" spans="1:56" ht="20.100000000000001" customHeight="1" x14ac:dyDescent="0.2">
      <c r="A82" s="358" t="s">
        <v>952</v>
      </c>
      <c r="B82" s="367" t="s">
        <v>1083</v>
      </c>
      <c r="C82" s="358" t="s">
        <v>1084</v>
      </c>
      <c r="D82" s="365">
        <v>4.8892262999999998</v>
      </c>
      <c r="E82" s="365">
        <f t="shared" si="179"/>
        <v>0</v>
      </c>
      <c r="F82" s="365">
        <f t="shared" si="180"/>
        <v>0</v>
      </c>
      <c r="G82" s="365">
        <f t="shared" si="181"/>
        <v>0</v>
      </c>
      <c r="H82" s="365">
        <f t="shared" si="182"/>
        <v>0</v>
      </c>
      <c r="I82" s="365">
        <f t="shared" si="183"/>
        <v>0</v>
      </c>
      <c r="J82" s="360">
        <f t="shared" si="184"/>
        <v>0</v>
      </c>
      <c r="K82" s="361">
        <v>0</v>
      </c>
      <c r="L82" s="361">
        <v>0</v>
      </c>
      <c r="M82" s="361">
        <v>0</v>
      </c>
      <c r="N82" s="361">
        <v>0</v>
      </c>
      <c r="O82" s="360">
        <f t="shared" si="185"/>
        <v>0</v>
      </c>
      <c r="P82" s="361">
        <v>0</v>
      </c>
      <c r="Q82" s="361">
        <v>0</v>
      </c>
      <c r="R82" s="361">
        <v>0</v>
      </c>
      <c r="S82" s="361">
        <v>0</v>
      </c>
      <c r="T82" s="360">
        <f t="shared" si="186"/>
        <v>0</v>
      </c>
      <c r="U82" s="361">
        <v>0</v>
      </c>
      <c r="V82" s="361">
        <v>0</v>
      </c>
      <c r="W82" s="361">
        <v>0</v>
      </c>
      <c r="X82" s="361">
        <v>0</v>
      </c>
      <c r="Y82" s="360">
        <f t="shared" si="187"/>
        <v>0</v>
      </c>
      <c r="Z82" s="361">
        <v>0</v>
      </c>
      <c r="AA82" s="361">
        <v>0</v>
      </c>
      <c r="AB82" s="361">
        <v>0</v>
      </c>
      <c r="AC82" s="361">
        <v>0</v>
      </c>
      <c r="AD82" s="360">
        <f t="shared" si="188"/>
        <v>4.07435525</v>
      </c>
      <c r="AE82" s="360">
        <f t="shared" si="189"/>
        <v>0</v>
      </c>
      <c r="AF82" s="360">
        <f t="shared" si="190"/>
        <v>0</v>
      </c>
      <c r="AG82" s="360">
        <f t="shared" si="191"/>
        <v>0</v>
      </c>
      <c r="AH82" s="360">
        <f t="shared" si="192"/>
        <v>0</v>
      </c>
      <c r="AI82" s="360">
        <f t="shared" si="193"/>
        <v>0</v>
      </c>
      <c r="AJ82" s="360">
        <f t="shared" si="194"/>
        <v>0</v>
      </c>
      <c r="AK82" s="360">
        <f t="shared" si="195"/>
        <v>0</v>
      </c>
      <c r="AL82" s="360">
        <f t="shared" si="196"/>
        <v>0</v>
      </c>
      <c r="AM82" s="360">
        <f t="shared" si="197"/>
        <v>0</v>
      </c>
      <c r="AN82" s="360">
        <f t="shared" si="198"/>
        <v>0</v>
      </c>
      <c r="AO82" s="360">
        <f t="shared" si="199"/>
        <v>0</v>
      </c>
      <c r="AP82" s="360">
        <f t="shared" si="200"/>
        <v>0</v>
      </c>
      <c r="AQ82" s="360">
        <f t="shared" si="201"/>
        <v>0</v>
      </c>
      <c r="AR82" s="360">
        <f t="shared" si="202"/>
        <v>0</v>
      </c>
      <c r="AS82" s="360">
        <f t="shared" si="203"/>
        <v>0</v>
      </c>
      <c r="AT82" s="360">
        <f t="shared" si="204"/>
        <v>0</v>
      </c>
      <c r="AU82" s="360">
        <f t="shared" si="205"/>
        <v>0</v>
      </c>
      <c r="AV82" s="360">
        <f t="shared" si="206"/>
        <v>0</v>
      </c>
      <c r="AW82" s="360">
        <f t="shared" si="207"/>
        <v>0</v>
      </c>
      <c r="AX82" s="360">
        <f t="shared" si="208"/>
        <v>0</v>
      </c>
      <c r="AY82" s="360">
        <f t="shared" si="209"/>
        <v>0</v>
      </c>
      <c r="AZ82" s="360">
        <f t="shared" si="210"/>
        <v>0</v>
      </c>
      <c r="BA82" s="360">
        <f t="shared" si="211"/>
        <v>0</v>
      </c>
      <c r="BB82" s="360">
        <f t="shared" si="212"/>
        <v>0</v>
      </c>
      <c r="BC82" s="360">
        <f t="shared" si="213"/>
        <v>0</v>
      </c>
      <c r="BD82" s="360"/>
    </row>
    <row r="83" spans="1:56" ht="20.100000000000001" customHeight="1" x14ac:dyDescent="0.2">
      <c r="A83" s="358" t="s">
        <v>1056</v>
      </c>
      <c r="B83" s="367" t="s">
        <v>1085</v>
      </c>
      <c r="C83" s="358" t="s">
        <v>1086</v>
      </c>
      <c r="D83" s="365">
        <v>2.2205098799999998</v>
      </c>
      <c r="E83" s="365">
        <f t="shared" si="179"/>
        <v>0</v>
      </c>
      <c r="F83" s="365">
        <f t="shared" si="180"/>
        <v>0</v>
      </c>
      <c r="G83" s="365">
        <f t="shared" si="181"/>
        <v>0</v>
      </c>
      <c r="H83" s="365">
        <f t="shared" si="182"/>
        <v>0</v>
      </c>
      <c r="I83" s="365">
        <f t="shared" si="183"/>
        <v>0</v>
      </c>
      <c r="J83" s="360">
        <f t="shared" si="184"/>
        <v>0</v>
      </c>
      <c r="K83" s="361">
        <v>0</v>
      </c>
      <c r="L83" s="361">
        <v>0</v>
      </c>
      <c r="M83" s="361">
        <v>0</v>
      </c>
      <c r="N83" s="361">
        <v>0</v>
      </c>
      <c r="O83" s="360">
        <f t="shared" si="185"/>
        <v>0</v>
      </c>
      <c r="P83" s="361">
        <v>0</v>
      </c>
      <c r="Q83" s="361">
        <v>0</v>
      </c>
      <c r="R83" s="361">
        <v>0</v>
      </c>
      <c r="S83" s="361">
        <v>0</v>
      </c>
      <c r="T83" s="360">
        <f t="shared" si="186"/>
        <v>0</v>
      </c>
      <c r="U83" s="361">
        <v>0</v>
      </c>
      <c r="V83" s="361">
        <v>0</v>
      </c>
      <c r="W83" s="361">
        <v>0</v>
      </c>
      <c r="X83" s="361">
        <v>0</v>
      </c>
      <c r="Y83" s="360">
        <f t="shared" si="187"/>
        <v>0</v>
      </c>
      <c r="Z83" s="361">
        <v>0</v>
      </c>
      <c r="AA83" s="361">
        <v>0</v>
      </c>
      <c r="AB83" s="361">
        <v>0</v>
      </c>
      <c r="AC83" s="361">
        <v>0</v>
      </c>
      <c r="AD83" s="360">
        <f t="shared" si="188"/>
        <v>1.8504248999999999</v>
      </c>
      <c r="AE83" s="360">
        <f t="shared" si="189"/>
        <v>0</v>
      </c>
      <c r="AF83" s="360">
        <f t="shared" si="190"/>
        <v>0</v>
      </c>
      <c r="AG83" s="360">
        <f t="shared" si="191"/>
        <v>0</v>
      </c>
      <c r="AH83" s="360">
        <f t="shared" si="192"/>
        <v>0</v>
      </c>
      <c r="AI83" s="360">
        <f t="shared" si="193"/>
        <v>0</v>
      </c>
      <c r="AJ83" s="360">
        <f t="shared" si="194"/>
        <v>0</v>
      </c>
      <c r="AK83" s="360">
        <f t="shared" si="195"/>
        <v>0</v>
      </c>
      <c r="AL83" s="360">
        <f t="shared" si="196"/>
        <v>0</v>
      </c>
      <c r="AM83" s="360">
        <f t="shared" si="197"/>
        <v>0</v>
      </c>
      <c r="AN83" s="360">
        <f t="shared" si="198"/>
        <v>0</v>
      </c>
      <c r="AO83" s="360">
        <f t="shared" si="199"/>
        <v>0</v>
      </c>
      <c r="AP83" s="360">
        <f t="shared" si="200"/>
        <v>0</v>
      </c>
      <c r="AQ83" s="360">
        <f t="shared" si="201"/>
        <v>0</v>
      </c>
      <c r="AR83" s="360">
        <f t="shared" si="202"/>
        <v>0</v>
      </c>
      <c r="AS83" s="360">
        <f t="shared" si="203"/>
        <v>0</v>
      </c>
      <c r="AT83" s="360">
        <f t="shared" si="204"/>
        <v>0</v>
      </c>
      <c r="AU83" s="360">
        <f t="shared" si="205"/>
        <v>0</v>
      </c>
      <c r="AV83" s="360">
        <f t="shared" si="206"/>
        <v>0</v>
      </c>
      <c r="AW83" s="360">
        <f t="shared" si="207"/>
        <v>0</v>
      </c>
      <c r="AX83" s="360">
        <f t="shared" si="208"/>
        <v>0</v>
      </c>
      <c r="AY83" s="360">
        <f t="shared" si="209"/>
        <v>0</v>
      </c>
      <c r="AZ83" s="360">
        <f t="shared" si="210"/>
        <v>0</v>
      </c>
      <c r="BA83" s="360">
        <f t="shared" si="211"/>
        <v>0</v>
      </c>
      <c r="BB83" s="360">
        <f t="shared" si="212"/>
        <v>0</v>
      </c>
      <c r="BC83" s="360">
        <f t="shared" si="213"/>
        <v>0</v>
      </c>
      <c r="BD83" s="360"/>
    </row>
    <row r="84" spans="1:56" ht="20.100000000000001" customHeight="1" x14ac:dyDescent="0.2">
      <c r="A84" s="358" t="s">
        <v>1057</v>
      </c>
      <c r="B84" s="367" t="s">
        <v>1087</v>
      </c>
      <c r="C84" s="358" t="s">
        <v>1088</v>
      </c>
      <c r="D84" s="365">
        <v>3.5554578600000002</v>
      </c>
      <c r="E84" s="365">
        <f t="shared" si="179"/>
        <v>0</v>
      </c>
      <c r="F84" s="365">
        <f t="shared" si="180"/>
        <v>0</v>
      </c>
      <c r="G84" s="365">
        <f t="shared" si="181"/>
        <v>0</v>
      </c>
      <c r="H84" s="365">
        <f t="shared" si="182"/>
        <v>0</v>
      </c>
      <c r="I84" s="365">
        <f t="shared" si="183"/>
        <v>0</v>
      </c>
      <c r="J84" s="360">
        <f t="shared" si="184"/>
        <v>0</v>
      </c>
      <c r="K84" s="361">
        <v>0</v>
      </c>
      <c r="L84" s="361">
        <v>0</v>
      </c>
      <c r="M84" s="361">
        <v>0</v>
      </c>
      <c r="N84" s="361">
        <v>0</v>
      </c>
      <c r="O84" s="360">
        <f t="shared" si="185"/>
        <v>0</v>
      </c>
      <c r="P84" s="361">
        <v>0</v>
      </c>
      <c r="Q84" s="361">
        <v>0</v>
      </c>
      <c r="R84" s="361">
        <v>0</v>
      </c>
      <c r="S84" s="361">
        <v>0</v>
      </c>
      <c r="T84" s="360">
        <f t="shared" si="186"/>
        <v>0</v>
      </c>
      <c r="U84" s="361">
        <v>0</v>
      </c>
      <c r="V84" s="361">
        <v>0</v>
      </c>
      <c r="W84" s="361">
        <v>0</v>
      </c>
      <c r="X84" s="361">
        <v>0</v>
      </c>
      <c r="Y84" s="360">
        <f t="shared" si="187"/>
        <v>0</v>
      </c>
      <c r="Z84" s="361">
        <v>0</v>
      </c>
      <c r="AA84" s="361">
        <v>0</v>
      </c>
      <c r="AB84" s="361">
        <v>0</v>
      </c>
      <c r="AC84" s="361">
        <v>0</v>
      </c>
      <c r="AD84" s="360">
        <f t="shared" si="188"/>
        <v>2.9628815500000001</v>
      </c>
      <c r="AE84" s="360">
        <f t="shared" si="189"/>
        <v>0</v>
      </c>
      <c r="AF84" s="360">
        <f t="shared" si="190"/>
        <v>0</v>
      </c>
      <c r="AG84" s="360">
        <f t="shared" si="191"/>
        <v>0</v>
      </c>
      <c r="AH84" s="360">
        <f t="shared" si="192"/>
        <v>0</v>
      </c>
      <c r="AI84" s="360">
        <f t="shared" si="193"/>
        <v>0</v>
      </c>
      <c r="AJ84" s="360">
        <f t="shared" si="194"/>
        <v>0</v>
      </c>
      <c r="AK84" s="360">
        <f t="shared" si="195"/>
        <v>0</v>
      </c>
      <c r="AL84" s="360">
        <f t="shared" si="196"/>
        <v>0</v>
      </c>
      <c r="AM84" s="360">
        <f t="shared" si="197"/>
        <v>0</v>
      </c>
      <c r="AN84" s="360">
        <f t="shared" si="198"/>
        <v>0</v>
      </c>
      <c r="AO84" s="360">
        <f t="shared" si="199"/>
        <v>0</v>
      </c>
      <c r="AP84" s="360">
        <f t="shared" si="200"/>
        <v>0</v>
      </c>
      <c r="AQ84" s="360">
        <f t="shared" si="201"/>
        <v>0</v>
      </c>
      <c r="AR84" s="360">
        <f t="shared" si="202"/>
        <v>0</v>
      </c>
      <c r="AS84" s="360">
        <f t="shared" si="203"/>
        <v>0</v>
      </c>
      <c r="AT84" s="360">
        <f t="shared" si="204"/>
        <v>0</v>
      </c>
      <c r="AU84" s="360">
        <f t="shared" si="205"/>
        <v>0</v>
      </c>
      <c r="AV84" s="360">
        <f t="shared" si="206"/>
        <v>0</v>
      </c>
      <c r="AW84" s="360">
        <f t="shared" si="207"/>
        <v>0</v>
      </c>
      <c r="AX84" s="360">
        <f t="shared" si="208"/>
        <v>0</v>
      </c>
      <c r="AY84" s="360">
        <f t="shared" si="209"/>
        <v>0</v>
      </c>
      <c r="AZ84" s="360">
        <f t="shared" si="210"/>
        <v>0</v>
      </c>
      <c r="BA84" s="360">
        <f t="shared" si="211"/>
        <v>0</v>
      </c>
      <c r="BB84" s="360">
        <f t="shared" si="212"/>
        <v>0</v>
      </c>
      <c r="BC84" s="360">
        <f t="shared" si="213"/>
        <v>0</v>
      </c>
      <c r="BD84" s="360"/>
    </row>
    <row r="85" spans="1:56" ht="20.100000000000001" customHeight="1" x14ac:dyDescent="0.2">
      <c r="A85" s="358" t="s">
        <v>1058</v>
      </c>
      <c r="B85" s="367" t="s">
        <v>1089</v>
      </c>
      <c r="C85" s="358" t="s">
        <v>1090</v>
      </c>
      <c r="D85" s="365">
        <v>4.6908713280000001</v>
      </c>
      <c r="E85" s="365">
        <f t="shared" si="179"/>
        <v>0</v>
      </c>
      <c r="F85" s="365">
        <f t="shared" si="180"/>
        <v>0</v>
      </c>
      <c r="G85" s="365">
        <f t="shared" si="181"/>
        <v>0</v>
      </c>
      <c r="H85" s="365">
        <f t="shared" si="182"/>
        <v>0</v>
      </c>
      <c r="I85" s="365">
        <f t="shared" si="183"/>
        <v>0</v>
      </c>
      <c r="J85" s="360">
        <f t="shared" si="184"/>
        <v>0</v>
      </c>
      <c r="K85" s="361">
        <v>0</v>
      </c>
      <c r="L85" s="361">
        <v>0</v>
      </c>
      <c r="M85" s="361">
        <v>0</v>
      </c>
      <c r="N85" s="361">
        <v>0</v>
      </c>
      <c r="O85" s="360">
        <f t="shared" si="185"/>
        <v>0</v>
      </c>
      <c r="P85" s="361">
        <v>0</v>
      </c>
      <c r="Q85" s="361">
        <v>0</v>
      </c>
      <c r="R85" s="361">
        <v>0</v>
      </c>
      <c r="S85" s="361">
        <v>0</v>
      </c>
      <c r="T85" s="360">
        <f t="shared" si="186"/>
        <v>0</v>
      </c>
      <c r="U85" s="361">
        <v>0</v>
      </c>
      <c r="V85" s="361">
        <v>0</v>
      </c>
      <c r="W85" s="361">
        <v>0</v>
      </c>
      <c r="X85" s="361">
        <v>0</v>
      </c>
      <c r="Y85" s="360">
        <f t="shared" si="187"/>
        <v>0</v>
      </c>
      <c r="Z85" s="361">
        <v>0</v>
      </c>
      <c r="AA85" s="361">
        <v>0</v>
      </c>
      <c r="AB85" s="361">
        <v>0</v>
      </c>
      <c r="AC85" s="361">
        <v>0</v>
      </c>
      <c r="AD85" s="360">
        <f t="shared" si="188"/>
        <v>3.9090594400000001</v>
      </c>
      <c r="AE85" s="360">
        <f t="shared" si="189"/>
        <v>0</v>
      </c>
      <c r="AF85" s="360">
        <f t="shared" si="190"/>
        <v>0</v>
      </c>
      <c r="AG85" s="360">
        <f t="shared" si="191"/>
        <v>0</v>
      </c>
      <c r="AH85" s="360">
        <f t="shared" si="192"/>
        <v>0</v>
      </c>
      <c r="AI85" s="360">
        <f t="shared" si="193"/>
        <v>0</v>
      </c>
      <c r="AJ85" s="360">
        <f t="shared" si="194"/>
        <v>0</v>
      </c>
      <c r="AK85" s="360">
        <f t="shared" si="195"/>
        <v>0</v>
      </c>
      <c r="AL85" s="360">
        <f t="shared" si="196"/>
        <v>0</v>
      </c>
      <c r="AM85" s="360">
        <f t="shared" si="197"/>
        <v>0</v>
      </c>
      <c r="AN85" s="360">
        <f t="shared" si="198"/>
        <v>0</v>
      </c>
      <c r="AO85" s="360">
        <f t="shared" si="199"/>
        <v>0</v>
      </c>
      <c r="AP85" s="360">
        <f t="shared" si="200"/>
        <v>0</v>
      </c>
      <c r="AQ85" s="360">
        <f t="shared" si="201"/>
        <v>0</v>
      </c>
      <c r="AR85" s="360">
        <f t="shared" si="202"/>
        <v>0</v>
      </c>
      <c r="AS85" s="360">
        <f t="shared" si="203"/>
        <v>0</v>
      </c>
      <c r="AT85" s="360">
        <f t="shared" si="204"/>
        <v>0</v>
      </c>
      <c r="AU85" s="360">
        <f t="shared" si="205"/>
        <v>0</v>
      </c>
      <c r="AV85" s="360">
        <f t="shared" si="206"/>
        <v>0</v>
      </c>
      <c r="AW85" s="360">
        <f t="shared" si="207"/>
        <v>0</v>
      </c>
      <c r="AX85" s="360">
        <f t="shared" si="208"/>
        <v>0</v>
      </c>
      <c r="AY85" s="360">
        <f t="shared" si="209"/>
        <v>0</v>
      </c>
      <c r="AZ85" s="360">
        <f t="shared" si="210"/>
        <v>0</v>
      </c>
      <c r="BA85" s="360">
        <f t="shared" si="211"/>
        <v>0</v>
      </c>
      <c r="BB85" s="360">
        <f t="shared" si="212"/>
        <v>0</v>
      </c>
      <c r="BC85" s="360">
        <f t="shared" si="213"/>
        <v>0</v>
      </c>
      <c r="BD85" s="360"/>
    </row>
    <row r="86" spans="1:56" ht="20.100000000000001" customHeight="1" x14ac:dyDescent="0.2">
      <c r="A86" s="358" t="s">
        <v>1059</v>
      </c>
      <c r="B86" s="367" t="s">
        <v>1091</v>
      </c>
      <c r="C86" s="358" t="s">
        <v>1092</v>
      </c>
      <c r="D86" s="365">
        <v>2.3347563240000002</v>
      </c>
      <c r="E86" s="365">
        <f t="shared" si="179"/>
        <v>0</v>
      </c>
      <c r="F86" s="365">
        <f t="shared" si="180"/>
        <v>0</v>
      </c>
      <c r="G86" s="365">
        <f t="shared" si="181"/>
        <v>0</v>
      </c>
      <c r="H86" s="365">
        <f t="shared" si="182"/>
        <v>0</v>
      </c>
      <c r="I86" s="365">
        <f t="shared" si="183"/>
        <v>0</v>
      </c>
      <c r="J86" s="360">
        <f t="shared" si="184"/>
        <v>0</v>
      </c>
      <c r="K86" s="361">
        <v>0</v>
      </c>
      <c r="L86" s="361">
        <v>0</v>
      </c>
      <c r="M86" s="361">
        <v>0</v>
      </c>
      <c r="N86" s="361">
        <v>0</v>
      </c>
      <c r="O86" s="360">
        <f t="shared" si="185"/>
        <v>0</v>
      </c>
      <c r="P86" s="361">
        <v>0</v>
      </c>
      <c r="Q86" s="361">
        <v>0</v>
      </c>
      <c r="R86" s="361">
        <v>0</v>
      </c>
      <c r="S86" s="361">
        <v>0</v>
      </c>
      <c r="T86" s="360">
        <f t="shared" si="186"/>
        <v>0</v>
      </c>
      <c r="U86" s="361">
        <v>0</v>
      </c>
      <c r="V86" s="361">
        <v>0</v>
      </c>
      <c r="W86" s="361">
        <v>0</v>
      </c>
      <c r="X86" s="361">
        <v>0</v>
      </c>
      <c r="Y86" s="360">
        <f t="shared" si="187"/>
        <v>0</v>
      </c>
      <c r="Z86" s="361">
        <v>0</v>
      </c>
      <c r="AA86" s="361">
        <v>0</v>
      </c>
      <c r="AB86" s="361">
        <v>0</v>
      </c>
      <c r="AC86" s="361">
        <v>0</v>
      </c>
      <c r="AD86" s="360">
        <f t="shared" si="188"/>
        <v>1.9456302700000003</v>
      </c>
      <c r="AE86" s="360">
        <f t="shared" si="189"/>
        <v>0</v>
      </c>
      <c r="AF86" s="360">
        <f t="shared" si="190"/>
        <v>0</v>
      </c>
      <c r="AG86" s="360">
        <f t="shared" si="191"/>
        <v>0</v>
      </c>
      <c r="AH86" s="360">
        <f t="shared" si="192"/>
        <v>0</v>
      </c>
      <c r="AI86" s="360">
        <f t="shared" si="193"/>
        <v>0</v>
      </c>
      <c r="AJ86" s="360">
        <f t="shared" si="194"/>
        <v>0</v>
      </c>
      <c r="AK86" s="360">
        <f t="shared" si="195"/>
        <v>0</v>
      </c>
      <c r="AL86" s="360">
        <f t="shared" si="196"/>
        <v>0</v>
      </c>
      <c r="AM86" s="360">
        <f t="shared" si="197"/>
        <v>0</v>
      </c>
      <c r="AN86" s="360">
        <f t="shared" si="198"/>
        <v>0</v>
      </c>
      <c r="AO86" s="360">
        <f t="shared" si="199"/>
        <v>0</v>
      </c>
      <c r="AP86" s="360">
        <f t="shared" si="200"/>
        <v>0</v>
      </c>
      <c r="AQ86" s="360">
        <f t="shared" si="201"/>
        <v>0</v>
      </c>
      <c r="AR86" s="360">
        <f t="shared" si="202"/>
        <v>0</v>
      </c>
      <c r="AS86" s="360">
        <f t="shared" si="203"/>
        <v>0</v>
      </c>
      <c r="AT86" s="360">
        <f t="shared" si="204"/>
        <v>0</v>
      </c>
      <c r="AU86" s="360">
        <f t="shared" si="205"/>
        <v>0</v>
      </c>
      <c r="AV86" s="360">
        <f t="shared" si="206"/>
        <v>0</v>
      </c>
      <c r="AW86" s="360">
        <f t="shared" si="207"/>
        <v>0</v>
      </c>
      <c r="AX86" s="360">
        <f t="shared" si="208"/>
        <v>0</v>
      </c>
      <c r="AY86" s="360">
        <f t="shared" si="209"/>
        <v>0</v>
      </c>
      <c r="AZ86" s="360">
        <f t="shared" si="210"/>
        <v>0</v>
      </c>
      <c r="BA86" s="360">
        <f t="shared" si="211"/>
        <v>0</v>
      </c>
      <c r="BB86" s="360">
        <f t="shared" si="212"/>
        <v>0</v>
      </c>
      <c r="BC86" s="360">
        <f t="shared" si="213"/>
        <v>0</v>
      </c>
      <c r="BD86" s="360"/>
    </row>
    <row r="87" spans="1:56" ht="20.100000000000001" customHeight="1" x14ac:dyDescent="0.2">
      <c r="A87" s="358" t="s">
        <v>1060</v>
      </c>
      <c r="B87" s="367" t="s">
        <v>1093</v>
      </c>
      <c r="C87" s="358" t="s">
        <v>1094</v>
      </c>
      <c r="D87" s="365">
        <v>5.0306042399999997</v>
      </c>
      <c r="E87" s="365">
        <f t="shared" si="179"/>
        <v>0</v>
      </c>
      <c r="F87" s="365">
        <f t="shared" si="180"/>
        <v>0</v>
      </c>
      <c r="G87" s="365">
        <f t="shared" si="181"/>
        <v>0</v>
      </c>
      <c r="H87" s="365">
        <f t="shared" si="182"/>
        <v>0</v>
      </c>
      <c r="I87" s="365">
        <f t="shared" si="183"/>
        <v>0</v>
      </c>
      <c r="J87" s="360">
        <f t="shared" si="184"/>
        <v>0</v>
      </c>
      <c r="K87" s="361">
        <v>0</v>
      </c>
      <c r="L87" s="361">
        <v>0</v>
      </c>
      <c r="M87" s="361">
        <v>0</v>
      </c>
      <c r="N87" s="361">
        <v>0</v>
      </c>
      <c r="O87" s="360">
        <f t="shared" si="185"/>
        <v>0</v>
      </c>
      <c r="P87" s="361">
        <v>0</v>
      </c>
      <c r="Q87" s="361">
        <v>0</v>
      </c>
      <c r="R87" s="361">
        <v>0</v>
      </c>
      <c r="S87" s="361">
        <v>0</v>
      </c>
      <c r="T87" s="360">
        <f t="shared" si="186"/>
        <v>0</v>
      </c>
      <c r="U87" s="361">
        <v>0</v>
      </c>
      <c r="V87" s="361">
        <v>0</v>
      </c>
      <c r="W87" s="361">
        <v>0</v>
      </c>
      <c r="X87" s="361">
        <v>0</v>
      </c>
      <c r="Y87" s="360">
        <f t="shared" si="187"/>
        <v>0</v>
      </c>
      <c r="Z87" s="361">
        <v>0</v>
      </c>
      <c r="AA87" s="361">
        <v>0</v>
      </c>
      <c r="AB87" s="361">
        <v>0</v>
      </c>
      <c r="AC87" s="361">
        <v>0</v>
      </c>
      <c r="AD87" s="360">
        <f t="shared" si="188"/>
        <v>4.1921701999999996</v>
      </c>
      <c r="AE87" s="360">
        <f t="shared" si="189"/>
        <v>0</v>
      </c>
      <c r="AF87" s="360">
        <f t="shared" si="190"/>
        <v>0</v>
      </c>
      <c r="AG87" s="360">
        <f t="shared" si="191"/>
        <v>0</v>
      </c>
      <c r="AH87" s="360">
        <f t="shared" si="192"/>
        <v>0</v>
      </c>
      <c r="AI87" s="360">
        <f t="shared" si="193"/>
        <v>0</v>
      </c>
      <c r="AJ87" s="360">
        <f t="shared" si="194"/>
        <v>0</v>
      </c>
      <c r="AK87" s="360">
        <f t="shared" si="195"/>
        <v>0</v>
      </c>
      <c r="AL87" s="360">
        <f t="shared" si="196"/>
        <v>0</v>
      </c>
      <c r="AM87" s="360">
        <f t="shared" si="197"/>
        <v>0</v>
      </c>
      <c r="AN87" s="360">
        <f t="shared" si="198"/>
        <v>0</v>
      </c>
      <c r="AO87" s="360">
        <f t="shared" si="199"/>
        <v>0</v>
      </c>
      <c r="AP87" s="360">
        <f t="shared" si="200"/>
        <v>0</v>
      </c>
      <c r="AQ87" s="360">
        <f t="shared" si="201"/>
        <v>0</v>
      </c>
      <c r="AR87" s="360">
        <f t="shared" si="202"/>
        <v>0</v>
      </c>
      <c r="AS87" s="360">
        <f t="shared" si="203"/>
        <v>0</v>
      </c>
      <c r="AT87" s="360">
        <f t="shared" si="204"/>
        <v>0</v>
      </c>
      <c r="AU87" s="360">
        <f t="shared" si="205"/>
        <v>0</v>
      </c>
      <c r="AV87" s="360">
        <f t="shared" si="206"/>
        <v>0</v>
      </c>
      <c r="AW87" s="360">
        <f t="shared" si="207"/>
        <v>0</v>
      </c>
      <c r="AX87" s="360">
        <f t="shared" si="208"/>
        <v>0</v>
      </c>
      <c r="AY87" s="360">
        <f t="shared" si="209"/>
        <v>0</v>
      </c>
      <c r="AZ87" s="360">
        <f t="shared" si="210"/>
        <v>0</v>
      </c>
      <c r="BA87" s="360">
        <f t="shared" si="211"/>
        <v>0</v>
      </c>
      <c r="BB87" s="360">
        <f t="shared" si="212"/>
        <v>0</v>
      </c>
      <c r="BC87" s="360">
        <f t="shared" si="213"/>
        <v>0</v>
      </c>
      <c r="BD87" s="360"/>
    </row>
    <row r="88" spans="1:56" ht="20.100000000000001" customHeight="1" x14ac:dyDescent="0.2">
      <c r="A88" s="358" t="s">
        <v>1061</v>
      </c>
      <c r="B88" s="367" t="s">
        <v>1095</v>
      </c>
      <c r="C88" s="358" t="s">
        <v>1096</v>
      </c>
      <c r="D88" s="365">
        <v>10.618143192</v>
      </c>
      <c r="E88" s="365">
        <f t="shared" si="179"/>
        <v>0</v>
      </c>
      <c r="F88" s="365">
        <f t="shared" si="180"/>
        <v>0</v>
      </c>
      <c r="G88" s="365">
        <f t="shared" si="181"/>
        <v>0</v>
      </c>
      <c r="H88" s="365">
        <f t="shared" si="182"/>
        <v>0</v>
      </c>
      <c r="I88" s="365">
        <f t="shared" si="183"/>
        <v>0</v>
      </c>
      <c r="J88" s="360">
        <f t="shared" si="184"/>
        <v>0</v>
      </c>
      <c r="K88" s="361">
        <v>0</v>
      </c>
      <c r="L88" s="361">
        <v>0</v>
      </c>
      <c r="M88" s="361">
        <v>0</v>
      </c>
      <c r="N88" s="361">
        <v>0</v>
      </c>
      <c r="O88" s="360">
        <f t="shared" si="185"/>
        <v>0</v>
      </c>
      <c r="P88" s="361">
        <v>0</v>
      </c>
      <c r="Q88" s="361">
        <v>0</v>
      </c>
      <c r="R88" s="361">
        <v>0</v>
      </c>
      <c r="S88" s="361">
        <v>0</v>
      </c>
      <c r="T88" s="360">
        <f t="shared" si="186"/>
        <v>0</v>
      </c>
      <c r="U88" s="361">
        <v>0</v>
      </c>
      <c r="V88" s="361">
        <v>0</v>
      </c>
      <c r="W88" s="361">
        <v>0</v>
      </c>
      <c r="X88" s="361">
        <v>0</v>
      </c>
      <c r="Y88" s="360">
        <f t="shared" si="187"/>
        <v>0</v>
      </c>
      <c r="Z88" s="361">
        <v>0</v>
      </c>
      <c r="AA88" s="361">
        <v>0</v>
      </c>
      <c r="AB88" s="361">
        <v>0</v>
      </c>
      <c r="AC88" s="361">
        <v>0</v>
      </c>
      <c r="AD88" s="360">
        <f t="shared" si="188"/>
        <v>8.8484526599999995</v>
      </c>
      <c r="AE88" s="360">
        <f t="shared" si="189"/>
        <v>0</v>
      </c>
      <c r="AF88" s="360">
        <f t="shared" si="190"/>
        <v>0</v>
      </c>
      <c r="AG88" s="360">
        <f t="shared" si="191"/>
        <v>0</v>
      </c>
      <c r="AH88" s="360">
        <f t="shared" si="192"/>
        <v>0</v>
      </c>
      <c r="AI88" s="360">
        <f t="shared" si="193"/>
        <v>0</v>
      </c>
      <c r="AJ88" s="360">
        <f t="shared" si="194"/>
        <v>0</v>
      </c>
      <c r="AK88" s="360">
        <f t="shared" si="195"/>
        <v>0</v>
      </c>
      <c r="AL88" s="360">
        <f t="shared" si="196"/>
        <v>0</v>
      </c>
      <c r="AM88" s="360">
        <f t="shared" si="197"/>
        <v>0</v>
      </c>
      <c r="AN88" s="360">
        <f t="shared" si="198"/>
        <v>0</v>
      </c>
      <c r="AO88" s="360">
        <f t="shared" si="199"/>
        <v>0</v>
      </c>
      <c r="AP88" s="360">
        <f t="shared" si="200"/>
        <v>0</v>
      </c>
      <c r="AQ88" s="360">
        <f t="shared" si="201"/>
        <v>0</v>
      </c>
      <c r="AR88" s="360">
        <f t="shared" si="202"/>
        <v>0</v>
      </c>
      <c r="AS88" s="360">
        <f t="shared" si="203"/>
        <v>0</v>
      </c>
      <c r="AT88" s="360">
        <f t="shared" si="204"/>
        <v>0</v>
      </c>
      <c r="AU88" s="360">
        <f t="shared" si="205"/>
        <v>0</v>
      </c>
      <c r="AV88" s="360">
        <f t="shared" si="206"/>
        <v>0</v>
      </c>
      <c r="AW88" s="360">
        <f t="shared" si="207"/>
        <v>0</v>
      </c>
      <c r="AX88" s="360">
        <f t="shared" si="208"/>
        <v>0</v>
      </c>
      <c r="AY88" s="360">
        <f t="shared" si="209"/>
        <v>0</v>
      </c>
      <c r="AZ88" s="360">
        <f t="shared" si="210"/>
        <v>0</v>
      </c>
      <c r="BA88" s="360">
        <f t="shared" si="211"/>
        <v>0</v>
      </c>
      <c r="BB88" s="360">
        <f t="shared" si="212"/>
        <v>0</v>
      </c>
      <c r="BC88" s="360">
        <f t="shared" si="213"/>
        <v>0</v>
      </c>
      <c r="BD88" s="360"/>
    </row>
    <row r="89" spans="1:56" ht="20.100000000000001" customHeight="1" x14ac:dyDescent="0.2">
      <c r="A89" s="358" t="s">
        <v>1062</v>
      </c>
      <c r="B89" s="367" t="s">
        <v>1097</v>
      </c>
      <c r="C89" s="358" t="s">
        <v>1098</v>
      </c>
      <c r="D89" s="365">
        <v>6.0892896839999997</v>
      </c>
      <c r="E89" s="365">
        <f t="shared" si="179"/>
        <v>0</v>
      </c>
      <c r="F89" s="365">
        <f t="shared" si="180"/>
        <v>0</v>
      </c>
      <c r="G89" s="365">
        <f t="shared" si="181"/>
        <v>0</v>
      </c>
      <c r="H89" s="365">
        <f t="shared" si="182"/>
        <v>0</v>
      </c>
      <c r="I89" s="365">
        <f t="shared" si="183"/>
        <v>0</v>
      </c>
      <c r="J89" s="360">
        <f t="shared" si="184"/>
        <v>0</v>
      </c>
      <c r="K89" s="361">
        <v>0</v>
      </c>
      <c r="L89" s="361">
        <v>0</v>
      </c>
      <c r="M89" s="361">
        <v>0</v>
      </c>
      <c r="N89" s="361">
        <v>0</v>
      </c>
      <c r="O89" s="360">
        <f t="shared" si="185"/>
        <v>0</v>
      </c>
      <c r="P89" s="361">
        <v>0</v>
      </c>
      <c r="Q89" s="361">
        <v>0</v>
      </c>
      <c r="R89" s="361">
        <v>0</v>
      </c>
      <c r="S89" s="361">
        <v>0</v>
      </c>
      <c r="T89" s="360">
        <f t="shared" si="186"/>
        <v>0</v>
      </c>
      <c r="U89" s="361">
        <v>0</v>
      </c>
      <c r="V89" s="361">
        <v>0</v>
      </c>
      <c r="W89" s="361">
        <v>0</v>
      </c>
      <c r="X89" s="361">
        <v>0</v>
      </c>
      <c r="Y89" s="360">
        <f t="shared" si="187"/>
        <v>0</v>
      </c>
      <c r="Z89" s="361">
        <v>0</v>
      </c>
      <c r="AA89" s="361">
        <v>0</v>
      </c>
      <c r="AB89" s="361">
        <v>0</v>
      </c>
      <c r="AC89" s="361">
        <v>0</v>
      </c>
      <c r="AD89" s="360">
        <f t="shared" si="188"/>
        <v>5.0744080699999996</v>
      </c>
      <c r="AE89" s="360">
        <f t="shared" si="189"/>
        <v>0</v>
      </c>
      <c r="AF89" s="360">
        <f t="shared" si="190"/>
        <v>0</v>
      </c>
      <c r="AG89" s="360">
        <f t="shared" si="191"/>
        <v>0</v>
      </c>
      <c r="AH89" s="360">
        <f t="shared" si="192"/>
        <v>0</v>
      </c>
      <c r="AI89" s="360">
        <f t="shared" si="193"/>
        <v>0</v>
      </c>
      <c r="AJ89" s="360">
        <f t="shared" si="194"/>
        <v>0</v>
      </c>
      <c r="AK89" s="360">
        <f t="shared" si="195"/>
        <v>0</v>
      </c>
      <c r="AL89" s="360">
        <f t="shared" si="196"/>
        <v>0</v>
      </c>
      <c r="AM89" s="360">
        <f t="shared" si="197"/>
        <v>0</v>
      </c>
      <c r="AN89" s="360">
        <f t="shared" si="198"/>
        <v>0</v>
      </c>
      <c r="AO89" s="360">
        <f t="shared" si="199"/>
        <v>0</v>
      </c>
      <c r="AP89" s="360">
        <f t="shared" si="200"/>
        <v>0</v>
      </c>
      <c r="AQ89" s="360">
        <f t="shared" si="201"/>
        <v>0</v>
      </c>
      <c r="AR89" s="360">
        <f t="shared" si="202"/>
        <v>0</v>
      </c>
      <c r="AS89" s="360">
        <f t="shared" si="203"/>
        <v>0</v>
      </c>
      <c r="AT89" s="360">
        <f t="shared" si="204"/>
        <v>0</v>
      </c>
      <c r="AU89" s="360">
        <f t="shared" si="205"/>
        <v>0</v>
      </c>
      <c r="AV89" s="360">
        <f t="shared" si="206"/>
        <v>0</v>
      </c>
      <c r="AW89" s="360">
        <f t="shared" si="207"/>
        <v>0</v>
      </c>
      <c r="AX89" s="360">
        <f t="shared" si="208"/>
        <v>0</v>
      </c>
      <c r="AY89" s="360">
        <f t="shared" si="209"/>
        <v>0</v>
      </c>
      <c r="AZ89" s="360">
        <f t="shared" si="210"/>
        <v>0</v>
      </c>
      <c r="BA89" s="360">
        <f t="shared" si="211"/>
        <v>0</v>
      </c>
      <c r="BB89" s="360">
        <f t="shared" si="212"/>
        <v>0</v>
      </c>
      <c r="BC89" s="360">
        <f t="shared" si="213"/>
        <v>0</v>
      </c>
      <c r="BD89" s="360"/>
    </row>
    <row r="90" spans="1:56" ht="20.100000000000001" customHeight="1" x14ac:dyDescent="0.2">
      <c r="A90" s="358" t="s">
        <v>1063</v>
      </c>
      <c r="B90" s="367" t="s">
        <v>1099</v>
      </c>
      <c r="C90" s="358" t="s">
        <v>1100</v>
      </c>
      <c r="D90" s="365">
        <v>2.205679044</v>
      </c>
      <c r="E90" s="365">
        <f t="shared" si="179"/>
        <v>0</v>
      </c>
      <c r="F90" s="365">
        <f t="shared" si="180"/>
        <v>0</v>
      </c>
      <c r="G90" s="365">
        <f t="shared" si="181"/>
        <v>0</v>
      </c>
      <c r="H90" s="365">
        <f t="shared" si="182"/>
        <v>0</v>
      </c>
      <c r="I90" s="365">
        <f t="shared" si="183"/>
        <v>0</v>
      </c>
      <c r="J90" s="360">
        <f t="shared" si="184"/>
        <v>0</v>
      </c>
      <c r="K90" s="361">
        <v>0</v>
      </c>
      <c r="L90" s="361">
        <v>0</v>
      </c>
      <c r="M90" s="361">
        <v>0</v>
      </c>
      <c r="N90" s="361">
        <v>0</v>
      </c>
      <c r="O90" s="360">
        <f t="shared" si="185"/>
        <v>0</v>
      </c>
      <c r="P90" s="361">
        <v>0</v>
      </c>
      <c r="Q90" s="361">
        <v>0</v>
      </c>
      <c r="R90" s="361">
        <v>0</v>
      </c>
      <c r="S90" s="361">
        <v>0</v>
      </c>
      <c r="T90" s="360">
        <f t="shared" si="186"/>
        <v>0</v>
      </c>
      <c r="U90" s="361">
        <v>0</v>
      </c>
      <c r="V90" s="361">
        <v>0</v>
      </c>
      <c r="W90" s="361">
        <v>0</v>
      </c>
      <c r="X90" s="361">
        <v>0</v>
      </c>
      <c r="Y90" s="360">
        <f t="shared" si="187"/>
        <v>0</v>
      </c>
      <c r="Z90" s="361">
        <v>0</v>
      </c>
      <c r="AA90" s="361">
        <v>0</v>
      </c>
      <c r="AB90" s="361">
        <v>0</v>
      </c>
      <c r="AC90" s="361">
        <v>0</v>
      </c>
      <c r="AD90" s="360">
        <f t="shared" si="188"/>
        <v>1.8380658700000001</v>
      </c>
      <c r="AE90" s="360">
        <f t="shared" si="189"/>
        <v>0</v>
      </c>
      <c r="AF90" s="360">
        <f t="shared" si="190"/>
        <v>0</v>
      </c>
      <c r="AG90" s="360">
        <f t="shared" si="191"/>
        <v>0</v>
      </c>
      <c r="AH90" s="360">
        <f t="shared" si="192"/>
        <v>0</v>
      </c>
      <c r="AI90" s="360">
        <f t="shared" si="193"/>
        <v>0</v>
      </c>
      <c r="AJ90" s="360">
        <f t="shared" si="194"/>
        <v>0</v>
      </c>
      <c r="AK90" s="360">
        <f t="shared" si="195"/>
        <v>0</v>
      </c>
      <c r="AL90" s="360">
        <f t="shared" si="196"/>
        <v>0</v>
      </c>
      <c r="AM90" s="360">
        <f t="shared" si="197"/>
        <v>0</v>
      </c>
      <c r="AN90" s="360">
        <f t="shared" si="198"/>
        <v>0</v>
      </c>
      <c r="AO90" s="360">
        <f t="shared" si="199"/>
        <v>0</v>
      </c>
      <c r="AP90" s="360">
        <f t="shared" si="200"/>
        <v>0</v>
      </c>
      <c r="AQ90" s="360">
        <f t="shared" si="201"/>
        <v>0</v>
      </c>
      <c r="AR90" s="360">
        <f t="shared" si="202"/>
        <v>0</v>
      </c>
      <c r="AS90" s="360">
        <f t="shared" si="203"/>
        <v>0</v>
      </c>
      <c r="AT90" s="360">
        <f t="shared" si="204"/>
        <v>0</v>
      </c>
      <c r="AU90" s="360">
        <f t="shared" si="205"/>
        <v>0</v>
      </c>
      <c r="AV90" s="360">
        <f t="shared" si="206"/>
        <v>0</v>
      </c>
      <c r="AW90" s="360">
        <f t="shared" si="207"/>
        <v>0</v>
      </c>
      <c r="AX90" s="360">
        <f t="shared" si="208"/>
        <v>0</v>
      </c>
      <c r="AY90" s="360">
        <f t="shared" si="209"/>
        <v>0</v>
      </c>
      <c r="AZ90" s="360">
        <f t="shared" si="210"/>
        <v>0</v>
      </c>
      <c r="BA90" s="360">
        <f t="shared" si="211"/>
        <v>0</v>
      </c>
      <c r="BB90" s="360">
        <f t="shared" si="212"/>
        <v>0</v>
      </c>
      <c r="BC90" s="360">
        <f t="shared" si="213"/>
        <v>0</v>
      </c>
      <c r="BD90" s="360"/>
    </row>
    <row r="91" spans="1:56" ht="20.100000000000001" customHeight="1" x14ac:dyDescent="0.2">
      <c r="A91" s="358" t="s">
        <v>1064</v>
      </c>
      <c r="B91" s="367" t="s">
        <v>1101</v>
      </c>
      <c r="C91" s="368" t="s">
        <v>1102</v>
      </c>
      <c r="D91" s="369">
        <v>3.1181400240000001</v>
      </c>
      <c r="E91" s="365">
        <f t="shared" si="179"/>
        <v>1.324635528</v>
      </c>
      <c r="F91" s="365">
        <f t="shared" si="180"/>
        <v>0</v>
      </c>
      <c r="G91" s="365">
        <f t="shared" si="181"/>
        <v>1.324635528</v>
      </c>
      <c r="H91" s="365">
        <f t="shared" si="182"/>
        <v>0</v>
      </c>
      <c r="I91" s="365">
        <f t="shared" si="183"/>
        <v>0</v>
      </c>
      <c r="J91" s="360">
        <f t="shared" si="184"/>
        <v>0.93592352400000001</v>
      </c>
      <c r="K91" s="361">
        <v>0</v>
      </c>
      <c r="L91" s="361">
        <v>0.93592352400000001</v>
      </c>
      <c r="M91" s="361">
        <v>0</v>
      </c>
      <c r="N91" s="361">
        <v>0</v>
      </c>
      <c r="O91" s="360">
        <f t="shared" si="185"/>
        <v>0.388712004</v>
      </c>
      <c r="P91" s="361">
        <v>0</v>
      </c>
      <c r="Q91" s="361">
        <v>0.388712004</v>
      </c>
      <c r="R91" s="361">
        <v>0</v>
      </c>
      <c r="S91" s="361">
        <v>0</v>
      </c>
      <c r="T91" s="360">
        <f t="shared" si="186"/>
        <v>0</v>
      </c>
      <c r="U91" s="361">
        <v>0</v>
      </c>
      <c r="V91" s="361">
        <v>0</v>
      </c>
      <c r="W91" s="361">
        <v>0</v>
      </c>
      <c r="X91" s="361">
        <v>0</v>
      </c>
      <c r="Y91" s="360">
        <f t="shared" si="187"/>
        <v>0</v>
      </c>
      <c r="Z91" s="361">
        <v>0</v>
      </c>
      <c r="AA91" s="361">
        <v>0</v>
      </c>
      <c r="AB91" s="361">
        <v>0</v>
      </c>
      <c r="AC91" s="361">
        <v>0</v>
      </c>
      <c r="AD91" s="360">
        <f t="shared" si="188"/>
        <v>2.59845002</v>
      </c>
      <c r="AE91" s="360">
        <f t="shared" si="189"/>
        <v>1.10386294</v>
      </c>
      <c r="AF91" s="360">
        <f t="shared" si="190"/>
        <v>0</v>
      </c>
      <c r="AG91" s="360">
        <f t="shared" si="191"/>
        <v>1.10386294</v>
      </c>
      <c r="AH91" s="360">
        <f t="shared" si="192"/>
        <v>0</v>
      </c>
      <c r="AI91" s="360">
        <f t="shared" si="193"/>
        <v>0</v>
      </c>
      <c r="AJ91" s="360">
        <f t="shared" si="194"/>
        <v>0.77993626999999999</v>
      </c>
      <c r="AK91" s="360">
        <f t="shared" si="195"/>
        <v>0</v>
      </c>
      <c r="AL91" s="360">
        <f t="shared" si="196"/>
        <v>0.77993626999999999</v>
      </c>
      <c r="AM91" s="360">
        <f t="shared" si="197"/>
        <v>0</v>
      </c>
      <c r="AN91" s="360">
        <f t="shared" si="198"/>
        <v>0</v>
      </c>
      <c r="AO91" s="360">
        <f t="shared" si="199"/>
        <v>0.32392667000000003</v>
      </c>
      <c r="AP91" s="360">
        <f t="shared" si="200"/>
        <v>0</v>
      </c>
      <c r="AQ91" s="360">
        <f t="shared" si="201"/>
        <v>0.32392667000000003</v>
      </c>
      <c r="AR91" s="360">
        <f t="shared" si="202"/>
        <v>0</v>
      </c>
      <c r="AS91" s="360">
        <f t="shared" si="203"/>
        <v>0</v>
      </c>
      <c r="AT91" s="360">
        <f t="shared" si="204"/>
        <v>0</v>
      </c>
      <c r="AU91" s="360">
        <f t="shared" si="205"/>
        <v>0</v>
      </c>
      <c r="AV91" s="360">
        <f t="shared" si="206"/>
        <v>0</v>
      </c>
      <c r="AW91" s="360">
        <f t="shared" si="207"/>
        <v>0</v>
      </c>
      <c r="AX91" s="360">
        <f t="shared" si="208"/>
        <v>0</v>
      </c>
      <c r="AY91" s="360">
        <f t="shared" si="209"/>
        <v>0</v>
      </c>
      <c r="AZ91" s="360">
        <f t="shared" si="210"/>
        <v>0</v>
      </c>
      <c r="BA91" s="360">
        <f t="shared" si="211"/>
        <v>0</v>
      </c>
      <c r="BB91" s="360">
        <f t="shared" si="212"/>
        <v>0</v>
      </c>
      <c r="BC91" s="360">
        <f t="shared" si="213"/>
        <v>0</v>
      </c>
      <c r="BD91" s="360"/>
    </row>
    <row r="92" spans="1:56" ht="20.100000000000001" customHeight="1" x14ac:dyDescent="0.2">
      <c r="A92" s="370" t="s">
        <v>151</v>
      </c>
      <c r="B92" s="370" t="s">
        <v>909</v>
      </c>
      <c r="C92" s="370" t="s">
        <v>888</v>
      </c>
      <c r="D92" s="353">
        <f>D93+D97</f>
        <v>80.896242994946917</v>
      </c>
      <c r="E92" s="353">
        <f t="shared" ref="E92:BC92" si="214">E93+E97</f>
        <v>6.7872275520000001</v>
      </c>
      <c r="F92" s="353">
        <f t="shared" si="214"/>
        <v>0</v>
      </c>
      <c r="G92" s="353">
        <f t="shared" si="214"/>
        <v>4.2962017140000004</v>
      </c>
      <c r="H92" s="353">
        <f t="shared" si="214"/>
        <v>2.4910258380000001</v>
      </c>
      <c r="I92" s="353">
        <f t="shared" si="214"/>
        <v>0</v>
      </c>
      <c r="J92" s="353">
        <f t="shared" si="214"/>
        <v>3.7241046359999999</v>
      </c>
      <c r="K92" s="353">
        <f t="shared" si="214"/>
        <v>0</v>
      </c>
      <c r="L92" s="353">
        <f t="shared" si="214"/>
        <v>2.7796971215999999</v>
      </c>
      <c r="M92" s="353">
        <f t="shared" si="214"/>
        <v>0.94440751440000004</v>
      </c>
      <c r="N92" s="353">
        <f t="shared" si="214"/>
        <v>0</v>
      </c>
      <c r="O92" s="353">
        <f t="shared" si="214"/>
        <v>3.0631229159999998</v>
      </c>
      <c r="P92" s="353">
        <f t="shared" si="214"/>
        <v>0</v>
      </c>
      <c r="Q92" s="353">
        <f t="shared" si="214"/>
        <v>1.5165045924</v>
      </c>
      <c r="R92" s="353">
        <f t="shared" si="214"/>
        <v>1.5466183236</v>
      </c>
      <c r="S92" s="353">
        <f t="shared" si="214"/>
        <v>0</v>
      </c>
      <c r="T92" s="353">
        <f t="shared" si="214"/>
        <v>0</v>
      </c>
      <c r="U92" s="353">
        <f t="shared" si="214"/>
        <v>0</v>
      </c>
      <c r="V92" s="353">
        <f t="shared" si="214"/>
        <v>0</v>
      </c>
      <c r="W92" s="353">
        <f t="shared" si="214"/>
        <v>0</v>
      </c>
      <c r="X92" s="353">
        <f t="shared" si="214"/>
        <v>0</v>
      </c>
      <c r="Y92" s="353">
        <f t="shared" si="214"/>
        <v>0</v>
      </c>
      <c r="Z92" s="353">
        <f t="shared" si="214"/>
        <v>0</v>
      </c>
      <c r="AA92" s="353">
        <f t="shared" si="214"/>
        <v>0</v>
      </c>
      <c r="AB92" s="353">
        <f t="shared" si="214"/>
        <v>0</v>
      </c>
      <c r="AC92" s="353">
        <f t="shared" si="214"/>
        <v>0</v>
      </c>
      <c r="AD92" s="353">
        <f t="shared" si="214"/>
        <v>67.413535829122438</v>
      </c>
      <c r="AE92" s="353">
        <f t="shared" si="214"/>
        <v>5.6560229600000005</v>
      </c>
      <c r="AF92" s="353">
        <f t="shared" si="214"/>
        <v>0</v>
      </c>
      <c r="AG92" s="353">
        <f t="shared" si="214"/>
        <v>3.5801680950000003</v>
      </c>
      <c r="AH92" s="353">
        <f t="shared" si="214"/>
        <v>2.0758548650000002</v>
      </c>
      <c r="AI92" s="353">
        <f t="shared" si="214"/>
        <v>0</v>
      </c>
      <c r="AJ92" s="353">
        <f t="shared" si="214"/>
        <v>3.1034205300000002</v>
      </c>
      <c r="AK92" s="353">
        <f t="shared" si="214"/>
        <v>0</v>
      </c>
      <c r="AL92" s="353">
        <f t="shared" si="214"/>
        <v>2.3164142679999999</v>
      </c>
      <c r="AM92" s="353">
        <f t="shared" si="214"/>
        <v>0.78700626200000001</v>
      </c>
      <c r="AN92" s="353">
        <f t="shared" si="214"/>
        <v>0</v>
      </c>
      <c r="AO92" s="353">
        <f t="shared" si="214"/>
        <v>2.5526024299999999</v>
      </c>
      <c r="AP92" s="353">
        <f t="shared" si="214"/>
        <v>0</v>
      </c>
      <c r="AQ92" s="353">
        <f t="shared" si="214"/>
        <v>1.2637538269999999</v>
      </c>
      <c r="AR92" s="353">
        <f t="shared" si="214"/>
        <v>1.2888486029999999</v>
      </c>
      <c r="AS92" s="353">
        <f t="shared" si="214"/>
        <v>0</v>
      </c>
      <c r="AT92" s="353">
        <f t="shared" si="214"/>
        <v>0</v>
      </c>
      <c r="AU92" s="353">
        <f t="shared" si="214"/>
        <v>0</v>
      </c>
      <c r="AV92" s="353">
        <f t="shared" si="214"/>
        <v>0</v>
      </c>
      <c r="AW92" s="353">
        <f t="shared" si="214"/>
        <v>0</v>
      </c>
      <c r="AX92" s="353">
        <f t="shared" si="214"/>
        <v>0</v>
      </c>
      <c r="AY92" s="353">
        <f t="shared" si="214"/>
        <v>0</v>
      </c>
      <c r="AZ92" s="353">
        <f t="shared" si="214"/>
        <v>0</v>
      </c>
      <c r="BA92" s="353">
        <f t="shared" si="214"/>
        <v>0</v>
      </c>
      <c r="BB92" s="353">
        <f t="shared" si="214"/>
        <v>0</v>
      </c>
      <c r="BC92" s="353">
        <f t="shared" si="214"/>
        <v>0</v>
      </c>
      <c r="BD92" s="354"/>
    </row>
    <row r="93" spans="1:56" ht="20.100000000000001" customHeight="1" x14ac:dyDescent="0.2">
      <c r="A93" s="371" t="s">
        <v>153</v>
      </c>
      <c r="B93" s="370" t="s">
        <v>910</v>
      </c>
      <c r="C93" s="370" t="s">
        <v>888</v>
      </c>
      <c r="D93" s="353">
        <f t="shared" ref="D93:AI93" si="215">SUM(D94:D96)</f>
        <v>79.553937070946915</v>
      </c>
      <c r="E93" s="353">
        <f t="shared" si="215"/>
        <v>6.7872275520000001</v>
      </c>
      <c r="F93" s="353">
        <f t="shared" si="215"/>
        <v>0</v>
      </c>
      <c r="G93" s="353">
        <f t="shared" si="215"/>
        <v>4.2962017140000004</v>
      </c>
      <c r="H93" s="353">
        <f t="shared" si="215"/>
        <v>2.4910258380000001</v>
      </c>
      <c r="I93" s="353">
        <f t="shared" si="215"/>
        <v>0</v>
      </c>
      <c r="J93" s="353">
        <f t="shared" si="215"/>
        <v>3.7241046359999999</v>
      </c>
      <c r="K93" s="353">
        <f t="shared" si="215"/>
        <v>0</v>
      </c>
      <c r="L93" s="353">
        <f t="shared" si="215"/>
        <v>2.7796971215999999</v>
      </c>
      <c r="M93" s="353">
        <f t="shared" si="215"/>
        <v>0.94440751440000004</v>
      </c>
      <c r="N93" s="353">
        <f t="shared" si="215"/>
        <v>0</v>
      </c>
      <c r="O93" s="353">
        <f t="shared" si="215"/>
        <v>3.0631229159999998</v>
      </c>
      <c r="P93" s="353">
        <f t="shared" si="215"/>
        <v>0</v>
      </c>
      <c r="Q93" s="353">
        <f t="shared" si="215"/>
        <v>1.5165045924</v>
      </c>
      <c r="R93" s="353">
        <f t="shared" si="215"/>
        <v>1.5466183236</v>
      </c>
      <c r="S93" s="353">
        <f t="shared" si="215"/>
        <v>0</v>
      </c>
      <c r="T93" s="353">
        <f t="shared" si="215"/>
        <v>0</v>
      </c>
      <c r="U93" s="353">
        <f t="shared" si="215"/>
        <v>0</v>
      </c>
      <c r="V93" s="353">
        <f t="shared" si="215"/>
        <v>0</v>
      </c>
      <c r="W93" s="353">
        <f t="shared" si="215"/>
        <v>0</v>
      </c>
      <c r="X93" s="353">
        <f t="shared" si="215"/>
        <v>0</v>
      </c>
      <c r="Y93" s="353">
        <f t="shared" si="215"/>
        <v>0</v>
      </c>
      <c r="Z93" s="353">
        <f t="shared" si="215"/>
        <v>0</v>
      </c>
      <c r="AA93" s="353">
        <f t="shared" si="215"/>
        <v>0</v>
      </c>
      <c r="AB93" s="353">
        <f t="shared" si="215"/>
        <v>0</v>
      </c>
      <c r="AC93" s="353">
        <f t="shared" si="215"/>
        <v>0</v>
      </c>
      <c r="AD93" s="353">
        <f t="shared" si="215"/>
        <v>66.294947559122434</v>
      </c>
      <c r="AE93" s="353">
        <f t="shared" si="215"/>
        <v>5.6560229600000005</v>
      </c>
      <c r="AF93" s="353">
        <f t="shared" si="215"/>
        <v>0</v>
      </c>
      <c r="AG93" s="353">
        <f t="shared" si="215"/>
        <v>3.5801680950000003</v>
      </c>
      <c r="AH93" s="353">
        <f t="shared" si="215"/>
        <v>2.0758548650000002</v>
      </c>
      <c r="AI93" s="353">
        <f t="shared" si="215"/>
        <v>0</v>
      </c>
      <c r="AJ93" s="353">
        <f t="shared" ref="AJ93:BC93" si="216">SUM(AJ94:AJ96)</f>
        <v>3.1034205300000002</v>
      </c>
      <c r="AK93" s="353">
        <f t="shared" si="216"/>
        <v>0</v>
      </c>
      <c r="AL93" s="353">
        <f t="shared" si="216"/>
        <v>2.3164142679999999</v>
      </c>
      <c r="AM93" s="353">
        <f t="shared" si="216"/>
        <v>0.78700626200000001</v>
      </c>
      <c r="AN93" s="353">
        <f t="shared" si="216"/>
        <v>0</v>
      </c>
      <c r="AO93" s="353">
        <f t="shared" si="216"/>
        <v>2.5526024299999999</v>
      </c>
      <c r="AP93" s="353">
        <f t="shared" si="216"/>
        <v>0</v>
      </c>
      <c r="AQ93" s="353">
        <f t="shared" si="216"/>
        <v>1.2637538269999999</v>
      </c>
      <c r="AR93" s="353">
        <f t="shared" si="216"/>
        <v>1.2888486029999999</v>
      </c>
      <c r="AS93" s="353">
        <f t="shared" si="216"/>
        <v>0</v>
      </c>
      <c r="AT93" s="353">
        <f t="shared" si="216"/>
        <v>0</v>
      </c>
      <c r="AU93" s="353">
        <f t="shared" si="216"/>
        <v>0</v>
      </c>
      <c r="AV93" s="353">
        <f t="shared" si="216"/>
        <v>0</v>
      </c>
      <c r="AW93" s="353">
        <f t="shared" si="216"/>
        <v>0</v>
      </c>
      <c r="AX93" s="353">
        <f t="shared" si="216"/>
        <v>0</v>
      </c>
      <c r="AY93" s="353">
        <f t="shared" si="216"/>
        <v>0</v>
      </c>
      <c r="AZ93" s="353">
        <f t="shared" si="216"/>
        <v>0</v>
      </c>
      <c r="BA93" s="353">
        <f t="shared" si="216"/>
        <v>0</v>
      </c>
      <c r="BB93" s="353">
        <f t="shared" si="216"/>
        <v>0</v>
      </c>
      <c r="BC93" s="353">
        <f t="shared" si="216"/>
        <v>0</v>
      </c>
      <c r="BD93" s="354"/>
    </row>
    <row r="94" spans="1:56" ht="20.100000000000001" customHeight="1" x14ac:dyDescent="0.2">
      <c r="A94" s="372" t="s">
        <v>781</v>
      </c>
      <c r="B94" s="373" t="s">
        <v>1103</v>
      </c>
      <c r="C94" s="374" t="s">
        <v>1104</v>
      </c>
      <c r="D94" s="360">
        <v>28.695360178946917</v>
      </c>
      <c r="E94" s="365">
        <f t="shared" ref="E94:E96" si="217">F94+G94+H94+I94</f>
        <v>0</v>
      </c>
      <c r="F94" s="365">
        <f t="shared" ref="F94:F96" si="218">K94+P94+U94+Z94</f>
        <v>0</v>
      </c>
      <c r="G94" s="365">
        <f t="shared" ref="G94:G96" si="219">L94+Q94+V94+AA94</f>
        <v>0</v>
      </c>
      <c r="H94" s="365">
        <f t="shared" ref="H94:H96" si="220">M94+R94+W94+AB94</f>
        <v>0</v>
      </c>
      <c r="I94" s="365">
        <f t="shared" ref="I94:I96" si="221">N94+S94+X94+AC94</f>
        <v>0</v>
      </c>
      <c r="J94" s="360">
        <f t="shared" ref="J94:J96" si="222">K94+L94+M94+N94</f>
        <v>0</v>
      </c>
      <c r="K94" s="361">
        <v>0</v>
      </c>
      <c r="L94" s="361">
        <v>0</v>
      </c>
      <c r="M94" s="361">
        <v>0</v>
      </c>
      <c r="N94" s="361">
        <v>0</v>
      </c>
      <c r="O94" s="360">
        <f t="shared" ref="O94:O96" si="223">P94+Q94+R94+S94</f>
        <v>0</v>
      </c>
      <c r="P94" s="361">
        <v>0</v>
      </c>
      <c r="Q94" s="361">
        <v>0</v>
      </c>
      <c r="R94" s="361">
        <v>0</v>
      </c>
      <c r="S94" s="361">
        <v>0</v>
      </c>
      <c r="T94" s="360">
        <f t="shared" ref="T94:T96" si="224">U94+V94+W94+X94</f>
        <v>0</v>
      </c>
      <c r="U94" s="361">
        <v>0</v>
      </c>
      <c r="V94" s="361">
        <v>0</v>
      </c>
      <c r="W94" s="361">
        <v>0</v>
      </c>
      <c r="X94" s="361">
        <v>0</v>
      </c>
      <c r="Y94" s="360">
        <f t="shared" ref="Y94:Y96" si="225">Z94+AA94+AB94+AC94</f>
        <v>0</v>
      </c>
      <c r="Z94" s="361">
        <v>0</v>
      </c>
      <c r="AA94" s="361">
        <v>0</v>
      </c>
      <c r="AB94" s="361">
        <v>0</v>
      </c>
      <c r="AC94" s="361">
        <v>0</v>
      </c>
      <c r="AD94" s="360">
        <f t="shared" ref="AD94:AD96" si="226">D94/1.2</f>
        <v>23.912800149122432</v>
      </c>
      <c r="AE94" s="360">
        <f t="shared" ref="AE94:AE96" si="227">E94/1.2</f>
        <v>0</v>
      </c>
      <c r="AF94" s="360">
        <f t="shared" ref="AF94:AF96" si="228">F94/1.2</f>
        <v>0</v>
      </c>
      <c r="AG94" s="360">
        <f t="shared" ref="AG94:AG96" si="229">G94/1.2</f>
        <v>0</v>
      </c>
      <c r="AH94" s="360">
        <f t="shared" ref="AH94:AH96" si="230">H94/1.2</f>
        <v>0</v>
      </c>
      <c r="AI94" s="360">
        <f t="shared" ref="AI94:AI96" si="231">I94/1.2</f>
        <v>0</v>
      </c>
      <c r="AJ94" s="360">
        <f t="shared" ref="AJ94:AJ96" si="232">J94/1.2</f>
        <v>0</v>
      </c>
      <c r="AK94" s="360">
        <f t="shared" ref="AK94:AK96" si="233">K94/1.2</f>
        <v>0</v>
      </c>
      <c r="AL94" s="360">
        <f t="shared" ref="AL94:AL96" si="234">L94/1.2</f>
        <v>0</v>
      </c>
      <c r="AM94" s="360">
        <f t="shared" ref="AM94:AM96" si="235">M94/1.2</f>
        <v>0</v>
      </c>
      <c r="AN94" s="360">
        <f t="shared" ref="AN94:AN96" si="236">N94/1.2</f>
        <v>0</v>
      </c>
      <c r="AO94" s="360">
        <f t="shared" ref="AO94:AO96" si="237">O94/1.2</f>
        <v>0</v>
      </c>
      <c r="AP94" s="360">
        <f t="shared" ref="AP94:AP96" si="238">P94/1.2</f>
        <v>0</v>
      </c>
      <c r="AQ94" s="360">
        <f t="shared" ref="AQ94:AQ96" si="239">Q94/1.2</f>
        <v>0</v>
      </c>
      <c r="AR94" s="360">
        <f t="shared" ref="AR94:AR96" si="240">R94/1.2</f>
        <v>0</v>
      </c>
      <c r="AS94" s="360">
        <f t="shared" ref="AS94:AS96" si="241">S94/1.2</f>
        <v>0</v>
      </c>
      <c r="AT94" s="360">
        <f t="shared" ref="AT94:AT96" si="242">T94/1.2</f>
        <v>0</v>
      </c>
      <c r="AU94" s="360">
        <f t="shared" ref="AU94:AU96" si="243">U94/1.2</f>
        <v>0</v>
      </c>
      <c r="AV94" s="360">
        <f t="shared" ref="AV94:AV96" si="244">V94/1.2</f>
        <v>0</v>
      </c>
      <c r="AW94" s="360">
        <f t="shared" ref="AW94:AW96" si="245">W94/1.2</f>
        <v>0</v>
      </c>
      <c r="AX94" s="360">
        <f t="shared" ref="AX94:AX96" si="246">X94/1.2</f>
        <v>0</v>
      </c>
      <c r="AY94" s="360">
        <f t="shared" ref="AY94:AY96" si="247">Y94/1.2</f>
        <v>0</v>
      </c>
      <c r="AZ94" s="360">
        <f t="shared" ref="AZ94:AZ96" si="248">Z94/1.2</f>
        <v>0</v>
      </c>
      <c r="BA94" s="360">
        <f t="shared" ref="BA94:BA96" si="249">AA94/1.2</f>
        <v>0</v>
      </c>
      <c r="BB94" s="360">
        <f t="shared" ref="BB94:BB96" si="250">AB94/1.2</f>
        <v>0</v>
      </c>
      <c r="BC94" s="360">
        <f t="shared" ref="BC94:BC96" si="251">AC94/1.2</f>
        <v>0</v>
      </c>
      <c r="BD94" s="360"/>
    </row>
    <row r="95" spans="1:56" ht="27.75" customHeight="1" x14ac:dyDescent="0.2">
      <c r="A95" s="372" t="s">
        <v>783</v>
      </c>
      <c r="B95" s="375" t="s">
        <v>1105</v>
      </c>
      <c r="C95" s="374" t="s">
        <v>1106</v>
      </c>
      <c r="D95" s="360">
        <v>36.458576891999996</v>
      </c>
      <c r="E95" s="365">
        <f t="shared" si="217"/>
        <v>3.5586083400000001</v>
      </c>
      <c r="F95" s="365">
        <f t="shared" si="218"/>
        <v>0</v>
      </c>
      <c r="G95" s="365">
        <f t="shared" si="219"/>
        <v>1.067582502</v>
      </c>
      <c r="H95" s="365">
        <f t="shared" si="220"/>
        <v>2.4910258380000001</v>
      </c>
      <c r="I95" s="365">
        <f t="shared" si="221"/>
        <v>0</v>
      </c>
      <c r="J95" s="360">
        <f t="shared" si="222"/>
        <v>1.349153592</v>
      </c>
      <c r="K95" s="361">
        <v>0</v>
      </c>
      <c r="L95" s="361">
        <v>0.40474607759999998</v>
      </c>
      <c r="M95" s="361">
        <v>0.94440751440000004</v>
      </c>
      <c r="N95" s="361">
        <v>0</v>
      </c>
      <c r="O95" s="360">
        <f t="shared" si="223"/>
        <v>2.2094547479999997</v>
      </c>
      <c r="P95" s="361">
        <v>0</v>
      </c>
      <c r="Q95" s="361">
        <v>0.66283642440000001</v>
      </c>
      <c r="R95" s="361">
        <v>1.5466183236</v>
      </c>
      <c r="S95" s="361">
        <v>0</v>
      </c>
      <c r="T95" s="360">
        <f t="shared" si="224"/>
        <v>0</v>
      </c>
      <c r="U95" s="361">
        <v>0</v>
      </c>
      <c r="V95" s="361">
        <v>0</v>
      </c>
      <c r="W95" s="361">
        <v>0</v>
      </c>
      <c r="X95" s="361">
        <v>0</v>
      </c>
      <c r="Y95" s="360">
        <f t="shared" si="225"/>
        <v>0</v>
      </c>
      <c r="Z95" s="361">
        <v>0</v>
      </c>
      <c r="AA95" s="361">
        <v>0</v>
      </c>
      <c r="AB95" s="361">
        <v>0</v>
      </c>
      <c r="AC95" s="361">
        <v>0</v>
      </c>
      <c r="AD95" s="360">
        <f t="shared" si="226"/>
        <v>30.382147409999998</v>
      </c>
      <c r="AE95" s="360">
        <f t="shared" si="227"/>
        <v>2.9655069500000004</v>
      </c>
      <c r="AF95" s="360">
        <f t="shared" si="228"/>
        <v>0</v>
      </c>
      <c r="AG95" s="360">
        <f t="shared" si="229"/>
        <v>0.88965208500000004</v>
      </c>
      <c r="AH95" s="360">
        <f t="shared" si="230"/>
        <v>2.0758548650000002</v>
      </c>
      <c r="AI95" s="360">
        <f t="shared" si="231"/>
        <v>0</v>
      </c>
      <c r="AJ95" s="360">
        <f t="shared" si="232"/>
        <v>1.1242946600000001</v>
      </c>
      <c r="AK95" s="360">
        <f t="shared" si="233"/>
        <v>0</v>
      </c>
      <c r="AL95" s="360">
        <f t="shared" si="234"/>
        <v>0.33728839799999999</v>
      </c>
      <c r="AM95" s="360">
        <f t="shared" si="235"/>
        <v>0.78700626200000001</v>
      </c>
      <c r="AN95" s="360">
        <f t="shared" si="236"/>
        <v>0</v>
      </c>
      <c r="AO95" s="360">
        <f t="shared" si="237"/>
        <v>1.8412122899999999</v>
      </c>
      <c r="AP95" s="360">
        <f t="shared" si="238"/>
        <v>0</v>
      </c>
      <c r="AQ95" s="360">
        <f t="shared" si="239"/>
        <v>0.55236368700000005</v>
      </c>
      <c r="AR95" s="360">
        <f t="shared" si="240"/>
        <v>1.2888486029999999</v>
      </c>
      <c r="AS95" s="360">
        <f t="shared" si="241"/>
        <v>0</v>
      </c>
      <c r="AT95" s="360">
        <f t="shared" si="242"/>
        <v>0</v>
      </c>
      <c r="AU95" s="360">
        <f t="shared" si="243"/>
        <v>0</v>
      </c>
      <c r="AV95" s="360">
        <f t="shared" si="244"/>
        <v>0</v>
      </c>
      <c r="AW95" s="360">
        <f t="shared" si="245"/>
        <v>0</v>
      </c>
      <c r="AX95" s="360">
        <f t="shared" si="246"/>
        <v>0</v>
      </c>
      <c r="AY95" s="360">
        <f t="shared" si="247"/>
        <v>0</v>
      </c>
      <c r="AZ95" s="360">
        <f t="shared" si="248"/>
        <v>0</v>
      </c>
      <c r="BA95" s="360">
        <f t="shared" si="249"/>
        <v>0</v>
      </c>
      <c r="BB95" s="360">
        <f t="shared" si="250"/>
        <v>0</v>
      </c>
      <c r="BC95" s="360">
        <f t="shared" si="251"/>
        <v>0</v>
      </c>
      <c r="BD95" s="360"/>
    </row>
    <row r="96" spans="1:56" ht="20.100000000000001" customHeight="1" x14ac:dyDescent="0.2">
      <c r="A96" s="372" t="s">
        <v>953</v>
      </c>
      <c r="B96" s="373" t="s">
        <v>1107</v>
      </c>
      <c r="C96" s="374" t="s">
        <v>1108</v>
      </c>
      <c r="D96" s="360">
        <v>14.4</v>
      </c>
      <c r="E96" s="365">
        <f t="shared" si="217"/>
        <v>3.2286192119999999</v>
      </c>
      <c r="F96" s="365">
        <f t="shared" si="218"/>
        <v>0</v>
      </c>
      <c r="G96" s="365">
        <f t="shared" si="219"/>
        <v>3.2286192119999999</v>
      </c>
      <c r="H96" s="365">
        <f t="shared" si="220"/>
        <v>0</v>
      </c>
      <c r="I96" s="365">
        <f t="shared" si="221"/>
        <v>0</v>
      </c>
      <c r="J96" s="360">
        <f t="shared" si="222"/>
        <v>2.3749510439999999</v>
      </c>
      <c r="K96" s="361">
        <v>0</v>
      </c>
      <c r="L96" s="361">
        <v>2.3749510439999999</v>
      </c>
      <c r="M96" s="361">
        <v>0</v>
      </c>
      <c r="N96" s="361">
        <v>0</v>
      </c>
      <c r="O96" s="360">
        <f t="shared" si="223"/>
        <v>0.85366816799999989</v>
      </c>
      <c r="P96" s="361">
        <v>0</v>
      </c>
      <c r="Q96" s="361">
        <v>0.85366816799999989</v>
      </c>
      <c r="R96" s="361">
        <v>0</v>
      </c>
      <c r="S96" s="361">
        <v>0</v>
      </c>
      <c r="T96" s="360">
        <f t="shared" si="224"/>
        <v>0</v>
      </c>
      <c r="U96" s="361">
        <v>0</v>
      </c>
      <c r="V96" s="361">
        <v>0</v>
      </c>
      <c r="W96" s="361">
        <v>0</v>
      </c>
      <c r="X96" s="361">
        <v>0</v>
      </c>
      <c r="Y96" s="360">
        <f t="shared" si="225"/>
        <v>0</v>
      </c>
      <c r="Z96" s="361">
        <v>0</v>
      </c>
      <c r="AA96" s="361">
        <v>0</v>
      </c>
      <c r="AB96" s="361">
        <v>0</v>
      </c>
      <c r="AC96" s="361">
        <v>0</v>
      </c>
      <c r="AD96" s="360">
        <f t="shared" si="226"/>
        <v>12</v>
      </c>
      <c r="AE96" s="360">
        <f t="shared" si="227"/>
        <v>2.6905160100000001</v>
      </c>
      <c r="AF96" s="360">
        <f t="shared" si="228"/>
        <v>0</v>
      </c>
      <c r="AG96" s="360">
        <f t="shared" si="229"/>
        <v>2.6905160100000001</v>
      </c>
      <c r="AH96" s="360">
        <f t="shared" si="230"/>
        <v>0</v>
      </c>
      <c r="AI96" s="360">
        <f t="shared" si="231"/>
        <v>0</v>
      </c>
      <c r="AJ96" s="360">
        <f t="shared" si="232"/>
        <v>1.9791258700000001</v>
      </c>
      <c r="AK96" s="360">
        <f t="shared" si="233"/>
        <v>0</v>
      </c>
      <c r="AL96" s="360">
        <f t="shared" si="234"/>
        <v>1.9791258700000001</v>
      </c>
      <c r="AM96" s="360">
        <f t="shared" si="235"/>
        <v>0</v>
      </c>
      <c r="AN96" s="360">
        <f t="shared" si="236"/>
        <v>0</v>
      </c>
      <c r="AO96" s="360">
        <f t="shared" si="237"/>
        <v>0.71139013999999989</v>
      </c>
      <c r="AP96" s="360">
        <f t="shared" si="238"/>
        <v>0</v>
      </c>
      <c r="AQ96" s="360">
        <f t="shared" si="239"/>
        <v>0.71139013999999989</v>
      </c>
      <c r="AR96" s="360">
        <f t="shared" si="240"/>
        <v>0</v>
      </c>
      <c r="AS96" s="360">
        <f t="shared" si="241"/>
        <v>0</v>
      </c>
      <c r="AT96" s="360">
        <f t="shared" si="242"/>
        <v>0</v>
      </c>
      <c r="AU96" s="360">
        <f t="shared" si="243"/>
        <v>0</v>
      </c>
      <c r="AV96" s="360">
        <f t="shared" si="244"/>
        <v>0</v>
      </c>
      <c r="AW96" s="360">
        <f t="shared" si="245"/>
        <v>0</v>
      </c>
      <c r="AX96" s="360">
        <f t="shared" si="246"/>
        <v>0</v>
      </c>
      <c r="AY96" s="360">
        <f t="shared" si="247"/>
        <v>0</v>
      </c>
      <c r="AZ96" s="360">
        <f t="shared" si="248"/>
        <v>0</v>
      </c>
      <c r="BA96" s="360">
        <f t="shared" si="249"/>
        <v>0</v>
      </c>
      <c r="BB96" s="360">
        <f t="shared" si="250"/>
        <v>0</v>
      </c>
      <c r="BC96" s="360">
        <f t="shared" si="251"/>
        <v>0</v>
      </c>
      <c r="BD96" s="360"/>
    </row>
    <row r="97" spans="1:56" ht="20.100000000000001" customHeight="1" x14ac:dyDescent="0.2">
      <c r="A97" s="362" t="s">
        <v>154</v>
      </c>
      <c r="B97" s="376" t="s">
        <v>913</v>
      </c>
      <c r="C97" s="352" t="s">
        <v>888</v>
      </c>
      <c r="D97" s="353">
        <f>SUM(D98)</f>
        <v>1.3423059239999999</v>
      </c>
      <c r="E97" s="353">
        <f t="shared" ref="E97:BC97" si="252">SUM(E98)</f>
        <v>0</v>
      </c>
      <c r="F97" s="353">
        <f t="shared" si="252"/>
        <v>0</v>
      </c>
      <c r="G97" s="353">
        <f t="shared" si="252"/>
        <v>0</v>
      </c>
      <c r="H97" s="353">
        <f t="shared" si="252"/>
        <v>0</v>
      </c>
      <c r="I97" s="353">
        <f t="shared" si="252"/>
        <v>0</v>
      </c>
      <c r="J97" s="353">
        <f t="shared" si="252"/>
        <v>0</v>
      </c>
      <c r="K97" s="353">
        <f t="shared" si="252"/>
        <v>0</v>
      </c>
      <c r="L97" s="353">
        <f t="shared" si="252"/>
        <v>0</v>
      </c>
      <c r="M97" s="353">
        <f t="shared" si="252"/>
        <v>0</v>
      </c>
      <c r="N97" s="353">
        <f t="shared" si="252"/>
        <v>0</v>
      </c>
      <c r="O97" s="353">
        <f t="shared" si="252"/>
        <v>0</v>
      </c>
      <c r="P97" s="353">
        <f t="shared" si="252"/>
        <v>0</v>
      </c>
      <c r="Q97" s="353">
        <f t="shared" si="252"/>
        <v>0</v>
      </c>
      <c r="R97" s="353">
        <f t="shared" si="252"/>
        <v>0</v>
      </c>
      <c r="S97" s="353">
        <f t="shared" si="252"/>
        <v>0</v>
      </c>
      <c r="T97" s="353">
        <f t="shared" si="252"/>
        <v>0</v>
      </c>
      <c r="U97" s="353">
        <f t="shared" si="252"/>
        <v>0</v>
      </c>
      <c r="V97" s="353">
        <f t="shared" si="252"/>
        <v>0</v>
      </c>
      <c r="W97" s="353">
        <f t="shared" si="252"/>
        <v>0</v>
      </c>
      <c r="X97" s="353">
        <f t="shared" si="252"/>
        <v>0</v>
      </c>
      <c r="Y97" s="353">
        <f t="shared" si="252"/>
        <v>0</v>
      </c>
      <c r="Z97" s="353">
        <f t="shared" si="252"/>
        <v>0</v>
      </c>
      <c r="AA97" s="353">
        <f t="shared" si="252"/>
        <v>0</v>
      </c>
      <c r="AB97" s="353">
        <f t="shared" si="252"/>
        <v>0</v>
      </c>
      <c r="AC97" s="353">
        <f t="shared" si="252"/>
        <v>0</v>
      </c>
      <c r="AD97" s="353">
        <f t="shared" si="252"/>
        <v>1.1185882700000001</v>
      </c>
      <c r="AE97" s="353">
        <f t="shared" si="252"/>
        <v>0</v>
      </c>
      <c r="AF97" s="353">
        <f t="shared" si="252"/>
        <v>0</v>
      </c>
      <c r="AG97" s="353">
        <f t="shared" si="252"/>
        <v>0</v>
      </c>
      <c r="AH97" s="353">
        <f t="shared" si="252"/>
        <v>0</v>
      </c>
      <c r="AI97" s="353">
        <f t="shared" si="252"/>
        <v>0</v>
      </c>
      <c r="AJ97" s="353">
        <f t="shared" si="252"/>
        <v>0</v>
      </c>
      <c r="AK97" s="353">
        <f t="shared" si="252"/>
        <v>0</v>
      </c>
      <c r="AL97" s="353">
        <f t="shared" si="252"/>
        <v>0</v>
      </c>
      <c r="AM97" s="353">
        <f t="shared" si="252"/>
        <v>0</v>
      </c>
      <c r="AN97" s="353">
        <f t="shared" si="252"/>
        <v>0</v>
      </c>
      <c r="AO97" s="353">
        <f t="shared" si="252"/>
        <v>0</v>
      </c>
      <c r="AP97" s="353">
        <f t="shared" si="252"/>
        <v>0</v>
      </c>
      <c r="AQ97" s="353">
        <f t="shared" si="252"/>
        <v>0</v>
      </c>
      <c r="AR97" s="353">
        <f t="shared" si="252"/>
        <v>0</v>
      </c>
      <c r="AS97" s="353">
        <f t="shared" si="252"/>
        <v>0</v>
      </c>
      <c r="AT97" s="353">
        <f t="shared" si="252"/>
        <v>0</v>
      </c>
      <c r="AU97" s="353">
        <f t="shared" si="252"/>
        <v>0</v>
      </c>
      <c r="AV97" s="353">
        <f t="shared" si="252"/>
        <v>0</v>
      </c>
      <c r="AW97" s="353">
        <f t="shared" si="252"/>
        <v>0</v>
      </c>
      <c r="AX97" s="353">
        <f t="shared" si="252"/>
        <v>0</v>
      </c>
      <c r="AY97" s="353">
        <f t="shared" si="252"/>
        <v>0</v>
      </c>
      <c r="AZ97" s="353">
        <f t="shared" si="252"/>
        <v>0</v>
      </c>
      <c r="BA97" s="353">
        <f t="shared" si="252"/>
        <v>0</v>
      </c>
      <c r="BB97" s="353">
        <f t="shared" si="252"/>
        <v>0</v>
      </c>
      <c r="BC97" s="353">
        <f t="shared" si="252"/>
        <v>0</v>
      </c>
      <c r="BD97" s="354"/>
    </row>
    <row r="98" spans="1:56" ht="20.100000000000001" customHeight="1" x14ac:dyDescent="0.2">
      <c r="A98" s="377" t="s">
        <v>1109</v>
      </c>
      <c r="B98" s="378" t="s">
        <v>1110</v>
      </c>
      <c r="C98" s="379" t="s">
        <v>1111</v>
      </c>
      <c r="D98" s="380">
        <v>1.3423059239999999</v>
      </c>
      <c r="E98" s="365">
        <f t="shared" ref="E98" si="253">F98+G98+H98+I98</f>
        <v>0</v>
      </c>
      <c r="F98" s="365">
        <f t="shared" ref="F98" si="254">K98+P98+U98+Z98</f>
        <v>0</v>
      </c>
      <c r="G98" s="365">
        <f t="shared" ref="G98" si="255">L98+Q98+V98+AA98</f>
        <v>0</v>
      </c>
      <c r="H98" s="365">
        <f t="shared" ref="H98" si="256">M98+R98+W98+AB98</f>
        <v>0</v>
      </c>
      <c r="I98" s="365">
        <f t="shared" ref="I98" si="257">N98+S98+X98+AC98</f>
        <v>0</v>
      </c>
      <c r="J98" s="360">
        <f t="shared" ref="J98" si="258">K98+L98+M98+N98</f>
        <v>0</v>
      </c>
      <c r="K98" s="361">
        <v>0</v>
      </c>
      <c r="L98" s="361">
        <v>0</v>
      </c>
      <c r="M98" s="361">
        <v>0</v>
      </c>
      <c r="N98" s="361">
        <v>0</v>
      </c>
      <c r="O98" s="360">
        <f t="shared" ref="O98" si="259">P98+Q98+R98+S98</f>
        <v>0</v>
      </c>
      <c r="P98" s="361">
        <v>0</v>
      </c>
      <c r="Q98" s="361">
        <v>0</v>
      </c>
      <c r="R98" s="361">
        <v>0</v>
      </c>
      <c r="S98" s="361">
        <v>0</v>
      </c>
      <c r="T98" s="360">
        <f t="shared" ref="T98" si="260">U98+V98+W98+X98</f>
        <v>0</v>
      </c>
      <c r="U98" s="361">
        <v>0</v>
      </c>
      <c r="V98" s="361">
        <v>0</v>
      </c>
      <c r="W98" s="361">
        <v>0</v>
      </c>
      <c r="X98" s="361">
        <v>0</v>
      </c>
      <c r="Y98" s="360">
        <f t="shared" ref="Y98" si="261">Z98+AA98+AB98+AC98</f>
        <v>0</v>
      </c>
      <c r="Z98" s="361">
        <v>0</v>
      </c>
      <c r="AA98" s="361">
        <v>0</v>
      </c>
      <c r="AB98" s="361">
        <v>0</v>
      </c>
      <c r="AC98" s="361">
        <v>0</v>
      </c>
      <c r="AD98" s="360">
        <f t="shared" ref="AD98" si="262">D98/1.2</f>
        <v>1.1185882700000001</v>
      </c>
      <c r="AE98" s="360">
        <f t="shared" ref="AE98" si="263">E98/1.2</f>
        <v>0</v>
      </c>
      <c r="AF98" s="360">
        <f t="shared" ref="AF98" si="264">F98/1.2</f>
        <v>0</v>
      </c>
      <c r="AG98" s="360">
        <f t="shared" ref="AG98" si="265">G98/1.2</f>
        <v>0</v>
      </c>
      <c r="AH98" s="360">
        <f t="shared" ref="AH98" si="266">H98/1.2</f>
        <v>0</v>
      </c>
      <c r="AI98" s="360">
        <f t="shared" ref="AI98" si="267">I98/1.2</f>
        <v>0</v>
      </c>
      <c r="AJ98" s="360">
        <f t="shared" ref="AJ98" si="268">J98/1.2</f>
        <v>0</v>
      </c>
      <c r="AK98" s="360">
        <f t="shared" ref="AK98" si="269">K98/1.2</f>
        <v>0</v>
      </c>
      <c r="AL98" s="360">
        <f t="shared" ref="AL98" si="270">L98/1.2</f>
        <v>0</v>
      </c>
      <c r="AM98" s="360">
        <f t="shared" ref="AM98" si="271">M98/1.2</f>
        <v>0</v>
      </c>
      <c r="AN98" s="360">
        <f t="shared" ref="AN98" si="272">N98/1.2</f>
        <v>0</v>
      </c>
      <c r="AO98" s="360">
        <f t="shared" ref="AO98" si="273">O98/1.2</f>
        <v>0</v>
      </c>
      <c r="AP98" s="360">
        <f t="shared" ref="AP98" si="274">P98/1.2</f>
        <v>0</v>
      </c>
      <c r="AQ98" s="360">
        <f t="shared" ref="AQ98" si="275">Q98/1.2</f>
        <v>0</v>
      </c>
      <c r="AR98" s="360">
        <f t="shared" ref="AR98" si="276">R98/1.2</f>
        <v>0</v>
      </c>
      <c r="AS98" s="360">
        <f t="shared" ref="AS98" si="277">S98/1.2</f>
        <v>0</v>
      </c>
      <c r="AT98" s="360">
        <f t="shared" ref="AT98" si="278">T98/1.2</f>
        <v>0</v>
      </c>
      <c r="AU98" s="360">
        <f t="shared" ref="AU98" si="279">U98/1.2</f>
        <v>0</v>
      </c>
      <c r="AV98" s="360">
        <f t="shared" ref="AV98" si="280">V98/1.2</f>
        <v>0</v>
      </c>
      <c r="AW98" s="360">
        <f t="shared" ref="AW98" si="281">W98/1.2</f>
        <v>0</v>
      </c>
      <c r="AX98" s="360">
        <f t="shared" ref="AX98" si="282">X98/1.2</f>
        <v>0</v>
      </c>
      <c r="AY98" s="360">
        <f t="shared" ref="AY98" si="283">Y98/1.2</f>
        <v>0</v>
      </c>
      <c r="AZ98" s="360">
        <f t="shared" ref="AZ98" si="284">Z98/1.2</f>
        <v>0</v>
      </c>
      <c r="BA98" s="360">
        <f t="shared" ref="BA98" si="285">AA98/1.2</f>
        <v>0</v>
      </c>
      <c r="BB98" s="360">
        <f t="shared" ref="BB98" si="286">AB98/1.2</f>
        <v>0</v>
      </c>
      <c r="BC98" s="360">
        <f t="shared" ref="BC98" si="287">AC98/1.2</f>
        <v>0</v>
      </c>
      <c r="BD98" s="360"/>
    </row>
    <row r="99" spans="1:56" ht="20.100000000000001" customHeight="1" x14ac:dyDescent="0.2">
      <c r="A99" s="362" t="s">
        <v>163</v>
      </c>
      <c r="B99" s="376" t="s">
        <v>914</v>
      </c>
      <c r="C99" s="352" t="s">
        <v>888</v>
      </c>
      <c r="D99" s="353">
        <f t="shared" ref="D99:AI99" si="288">SUM(D100:D110)</f>
        <v>19.830457824000003</v>
      </c>
      <c r="E99" s="353">
        <f t="shared" si="288"/>
        <v>0</v>
      </c>
      <c r="F99" s="353">
        <f t="shared" si="288"/>
        <v>0</v>
      </c>
      <c r="G99" s="353">
        <f t="shared" si="288"/>
        <v>0</v>
      </c>
      <c r="H99" s="353">
        <f t="shared" si="288"/>
        <v>0</v>
      </c>
      <c r="I99" s="353">
        <f t="shared" si="288"/>
        <v>0</v>
      </c>
      <c r="J99" s="353">
        <f t="shared" si="288"/>
        <v>0</v>
      </c>
      <c r="K99" s="353">
        <f t="shared" si="288"/>
        <v>0</v>
      </c>
      <c r="L99" s="353">
        <f t="shared" si="288"/>
        <v>0</v>
      </c>
      <c r="M99" s="353">
        <f t="shared" si="288"/>
        <v>0</v>
      </c>
      <c r="N99" s="353">
        <f t="shared" si="288"/>
        <v>0</v>
      </c>
      <c r="O99" s="353">
        <f t="shared" si="288"/>
        <v>0</v>
      </c>
      <c r="P99" s="353">
        <f t="shared" si="288"/>
        <v>0</v>
      </c>
      <c r="Q99" s="353">
        <f t="shared" si="288"/>
        <v>0</v>
      </c>
      <c r="R99" s="353">
        <f t="shared" si="288"/>
        <v>0</v>
      </c>
      <c r="S99" s="353">
        <f t="shared" si="288"/>
        <v>0</v>
      </c>
      <c r="T99" s="353">
        <f t="shared" si="288"/>
        <v>0</v>
      </c>
      <c r="U99" s="353">
        <f t="shared" si="288"/>
        <v>0</v>
      </c>
      <c r="V99" s="353">
        <f t="shared" si="288"/>
        <v>0</v>
      </c>
      <c r="W99" s="353">
        <f t="shared" si="288"/>
        <v>0</v>
      </c>
      <c r="X99" s="353">
        <f t="shared" si="288"/>
        <v>0</v>
      </c>
      <c r="Y99" s="353">
        <f t="shared" si="288"/>
        <v>0</v>
      </c>
      <c r="Z99" s="353">
        <f t="shared" si="288"/>
        <v>0</v>
      </c>
      <c r="AA99" s="353">
        <f t="shared" si="288"/>
        <v>0</v>
      </c>
      <c r="AB99" s="353">
        <f t="shared" si="288"/>
        <v>0</v>
      </c>
      <c r="AC99" s="353">
        <f t="shared" si="288"/>
        <v>0</v>
      </c>
      <c r="AD99" s="353">
        <f t="shared" si="288"/>
        <v>16.52538152</v>
      </c>
      <c r="AE99" s="353">
        <f t="shared" si="288"/>
        <v>0</v>
      </c>
      <c r="AF99" s="353">
        <f t="shared" si="288"/>
        <v>0</v>
      </c>
      <c r="AG99" s="353">
        <f t="shared" si="288"/>
        <v>0</v>
      </c>
      <c r="AH99" s="353">
        <f t="shared" si="288"/>
        <v>0</v>
      </c>
      <c r="AI99" s="353">
        <f t="shared" si="288"/>
        <v>0</v>
      </c>
      <c r="AJ99" s="353">
        <f t="shared" ref="AJ99:BC99" si="289">SUM(AJ100:AJ110)</f>
        <v>0</v>
      </c>
      <c r="AK99" s="353">
        <f t="shared" si="289"/>
        <v>0</v>
      </c>
      <c r="AL99" s="353">
        <f t="shared" si="289"/>
        <v>0</v>
      </c>
      <c r="AM99" s="353">
        <f t="shared" si="289"/>
        <v>0</v>
      </c>
      <c r="AN99" s="353">
        <f t="shared" si="289"/>
        <v>0</v>
      </c>
      <c r="AO99" s="353">
        <f t="shared" si="289"/>
        <v>0</v>
      </c>
      <c r="AP99" s="353">
        <f t="shared" si="289"/>
        <v>0</v>
      </c>
      <c r="AQ99" s="353">
        <f t="shared" si="289"/>
        <v>0</v>
      </c>
      <c r="AR99" s="353">
        <f t="shared" si="289"/>
        <v>0</v>
      </c>
      <c r="AS99" s="353">
        <f t="shared" si="289"/>
        <v>0</v>
      </c>
      <c r="AT99" s="353">
        <f t="shared" si="289"/>
        <v>0</v>
      </c>
      <c r="AU99" s="353">
        <f t="shared" si="289"/>
        <v>0</v>
      </c>
      <c r="AV99" s="353">
        <f t="shared" si="289"/>
        <v>0</v>
      </c>
      <c r="AW99" s="353">
        <f t="shared" si="289"/>
        <v>0</v>
      </c>
      <c r="AX99" s="353">
        <f t="shared" si="289"/>
        <v>0</v>
      </c>
      <c r="AY99" s="353">
        <f t="shared" si="289"/>
        <v>0</v>
      </c>
      <c r="AZ99" s="353">
        <f t="shared" si="289"/>
        <v>0</v>
      </c>
      <c r="BA99" s="353">
        <f t="shared" si="289"/>
        <v>0</v>
      </c>
      <c r="BB99" s="353">
        <f t="shared" si="289"/>
        <v>0</v>
      </c>
      <c r="BC99" s="353">
        <f t="shared" si="289"/>
        <v>0</v>
      </c>
      <c r="BD99" s="354"/>
    </row>
    <row r="100" spans="1:56" ht="20.100000000000001" customHeight="1" x14ac:dyDescent="0.2">
      <c r="A100" s="358" t="s">
        <v>164</v>
      </c>
      <c r="B100" s="366" t="s">
        <v>1112</v>
      </c>
      <c r="C100" s="359" t="s">
        <v>1113</v>
      </c>
      <c r="D100" s="360">
        <v>4.1795639159999993</v>
      </c>
      <c r="E100" s="365">
        <f t="shared" ref="E100:E110" si="290">F100+G100+H100+I100</f>
        <v>0</v>
      </c>
      <c r="F100" s="365">
        <f t="shared" ref="F100:F110" si="291">K100+P100+U100+Z100</f>
        <v>0</v>
      </c>
      <c r="G100" s="365">
        <f t="shared" ref="G100:G110" si="292">L100+Q100+V100+AA100</f>
        <v>0</v>
      </c>
      <c r="H100" s="365">
        <f t="shared" ref="H100:H110" si="293">M100+R100+W100+AB100</f>
        <v>0</v>
      </c>
      <c r="I100" s="365">
        <f t="shared" ref="I100:I110" si="294">N100+S100+X100+AC100</f>
        <v>0</v>
      </c>
      <c r="J100" s="360">
        <f t="shared" ref="J100:J110" si="295">K100+L100+M100+N100</f>
        <v>0</v>
      </c>
      <c r="K100" s="361">
        <v>0</v>
      </c>
      <c r="L100" s="361">
        <v>0</v>
      </c>
      <c r="M100" s="361">
        <v>0</v>
      </c>
      <c r="N100" s="361">
        <v>0</v>
      </c>
      <c r="O100" s="360">
        <f t="shared" ref="O100:O110" si="296">P100+Q100+R100+S100</f>
        <v>0</v>
      </c>
      <c r="P100" s="361">
        <v>0</v>
      </c>
      <c r="Q100" s="361">
        <v>0</v>
      </c>
      <c r="R100" s="361">
        <v>0</v>
      </c>
      <c r="S100" s="361">
        <v>0</v>
      </c>
      <c r="T100" s="360">
        <f t="shared" ref="T100:T110" si="297">U100+V100+W100+X100</f>
        <v>0</v>
      </c>
      <c r="U100" s="361">
        <v>0</v>
      </c>
      <c r="V100" s="361">
        <v>0</v>
      </c>
      <c r="W100" s="361">
        <v>0</v>
      </c>
      <c r="X100" s="361">
        <v>0</v>
      </c>
      <c r="Y100" s="360">
        <f t="shared" ref="Y100:Y110" si="298">Z100+AA100+AB100+AC100</f>
        <v>0</v>
      </c>
      <c r="Z100" s="361">
        <v>0</v>
      </c>
      <c r="AA100" s="361">
        <v>0</v>
      </c>
      <c r="AB100" s="361">
        <v>0</v>
      </c>
      <c r="AC100" s="361">
        <v>0</v>
      </c>
      <c r="AD100" s="360">
        <f t="shared" ref="AD100:AD110" si="299">D100/1.2</f>
        <v>3.4829699299999994</v>
      </c>
      <c r="AE100" s="360">
        <f t="shared" ref="AE100:AE110" si="300">E100/1.2</f>
        <v>0</v>
      </c>
      <c r="AF100" s="360">
        <f t="shared" ref="AF100:AF110" si="301">F100/1.2</f>
        <v>0</v>
      </c>
      <c r="AG100" s="360">
        <f t="shared" ref="AG100:AG110" si="302">G100/1.2</f>
        <v>0</v>
      </c>
      <c r="AH100" s="360">
        <f t="shared" ref="AH100:AH110" si="303">H100/1.2</f>
        <v>0</v>
      </c>
      <c r="AI100" s="360">
        <f t="shared" ref="AI100:AI110" si="304">I100/1.2</f>
        <v>0</v>
      </c>
      <c r="AJ100" s="360">
        <f t="shared" ref="AJ100:AJ110" si="305">J100/1.2</f>
        <v>0</v>
      </c>
      <c r="AK100" s="360">
        <f t="shared" ref="AK100:AK110" si="306">K100/1.2</f>
        <v>0</v>
      </c>
      <c r="AL100" s="360">
        <f t="shared" ref="AL100:AL110" si="307">L100/1.2</f>
        <v>0</v>
      </c>
      <c r="AM100" s="360">
        <f t="shared" ref="AM100:AM110" si="308">M100/1.2</f>
        <v>0</v>
      </c>
      <c r="AN100" s="360">
        <f t="shared" ref="AN100:AN110" si="309">N100/1.2</f>
        <v>0</v>
      </c>
      <c r="AO100" s="360">
        <f t="shared" ref="AO100:AO110" si="310">O100/1.2</f>
        <v>0</v>
      </c>
      <c r="AP100" s="360">
        <f t="shared" ref="AP100:AP110" si="311">P100/1.2</f>
        <v>0</v>
      </c>
      <c r="AQ100" s="360">
        <f t="shared" ref="AQ100:AQ110" si="312">Q100/1.2</f>
        <v>0</v>
      </c>
      <c r="AR100" s="360">
        <f t="shared" ref="AR100:AR110" si="313">R100/1.2</f>
        <v>0</v>
      </c>
      <c r="AS100" s="360">
        <f t="shared" ref="AS100:AS110" si="314">S100/1.2</f>
        <v>0</v>
      </c>
      <c r="AT100" s="360">
        <f t="shared" ref="AT100:AT110" si="315">T100/1.2</f>
        <v>0</v>
      </c>
      <c r="AU100" s="360">
        <f t="shared" ref="AU100:AU110" si="316">U100/1.2</f>
        <v>0</v>
      </c>
      <c r="AV100" s="360">
        <f t="shared" ref="AV100:AV110" si="317">V100/1.2</f>
        <v>0</v>
      </c>
      <c r="AW100" s="360">
        <f t="shared" ref="AW100:AW110" si="318">W100/1.2</f>
        <v>0</v>
      </c>
      <c r="AX100" s="360">
        <f t="shared" ref="AX100:AX110" si="319">X100/1.2</f>
        <v>0</v>
      </c>
      <c r="AY100" s="360">
        <f t="shared" ref="AY100:AY110" si="320">Y100/1.2</f>
        <v>0</v>
      </c>
      <c r="AZ100" s="360">
        <f t="shared" ref="AZ100:AZ110" si="321">Z100/1.2</f>
        <v>0</v>
      </c>
      <c r="BA100" s="360">
        <f t="shared" ref="BA100:BA110" si="322">AA100/1.2</f>
        <v>0</v>
      </c>
      <c r="BB100" s="360">
        <f t="shared" ref="BB100:BB110" si="323">AB100/1.2</f>
        <v>0</v>
      </c>
      <c r="BC100" s="360">
        <f t="shared" ref="BC100:BC110" si="324">AC100/1.2</f>
        <v>0</v>
      </c>
      <c r="BD100" s="360"/>
    </row>
    <row r="101" spans="1:56" ht="20.100000000000001" customHeight="1" x14ac:dyDescent="0.2">
      <c r="A101" s="358" t="s">
        <v>165</v>
      </c>
      <c r="B101" s="366" t="s">
        <v>1114</v>
      </c>
      <c r="C101" s="359" t="s">
        <v>1115</v>
      </c>
      <c r="D101" s="360">
        <v>2.6662642559999998</v>
      </c>
      <c r="E101" s="365">
        <f t="shared" si="290"/>
        <v>0</v>
      </c>
      <c r="F101" s="365">
        <f t="shared" si="291"/>
        <v>0</v>
      </c>
      <c r="G101" s="365">
        <f t="shared" si="292"/>
        <v>0</v>
      </c>
      <c r="H101" s="365">
        <f t="shared" si="293"/>
        <v>0</v>
      </c>
      <c r="I101" s="365">
        <f t="shared" si="294"/>
        <v>0</v>
      </c>
      <c r="J101" s="360">
        <f t="shared" si="295"/>
        <v>0</v>
      </c>
      <c r="K101" s="361">
        <v>0</v>
      </c>
      <c r="L101" s="361">
        <v>0</v>
      </c>
      <c r="M101" s="361">
        <v>0</v>
      </c>
      <c r="N101" s="361">
        <v>0</v>
      </c>
      <c r="O101" s="360">
        <f t="shared" si="296"/>
        <v>0</v>
      </c>
      <c r="P101" s="361">
        <v>0</v>
      </c>
      <c r="Q101" s="361">
        <v>0</v>
      </c>
      <c r="R101" s="361">
        <v>0</v>
      </c>
      <c r="S101" s="361">
        <v>0</v>
      </c>
      <c r="T101" s="360">
        <f t="shared" si="297"/>
        <v>0</v>
      </c>
      <c r="U101" s="361">
        <v>0</v>
      </c>
      <c r="V101" s="361">
        <v>0</v>
      </c>
      <c r="W101" s="361">
        <v>0</v>
      </c>
      <c r="X101" s="361">
        <v>0</v>
      </c>
      <c r="Y101" s="360">
        <f t="shared" si="298"/>
        <v>0</v>
      </c>
      <c r="Z101" s="361">
        <v>0</v>
      </c>
      <c r="AA101" s="361">
        <v>0</v>
      </c>
      <c r="AB101" s="361">
        <v>0</v>
      </c>
      <c r="AC101" s="361">
        <v>0</v>
      </c>
      <c r="AD101" s="360">
        <f t="shared" si="299"/>
        <v>2.22188688</v>
      </c>
      <c r="AE101" s="360">
        <f t="shared" si="300"/>
        <v>0</v>
      </c>
      <c r="AF101" s="360">
        <f t="shared" si="301"/>
        <v>0</v>
      </c>
      <c r="AG101" s="360">
        <f t="shared" si="302"/>
        <v>0</v>
      </c>
      <c r="AH101" s="360">
        <f t="shared" si="303"/>
        <v>0</v>
      </c>
      <c r="AI101" s="360">
        <f t="shared" si="304"/>
        <v>0</v>
      </c>
      <c r="AJ101" s="360">
        <f t="shared" si="305"/>
        <v>0</v>
      </c>
      <c r="AK101" s="360">
        <f t="shared" si="306"/>
        <v>0</v>
      </c>
      <c r="AL101" s="360">
        <f t="shared" si="307"/>
        <v>0</v>
      </c>
      <c r="AM101" s="360">
        <f t="shared" si="308"/>
        <v>0</v>
      </c>
      <c r="AN101" s="360">
        <f t="shared" si="309"/>
        <v>0</v>
      </c>
      <c r="AO101" s="360">
        <f t="shared" si="310"/>
        <v>0</v>
      </c>
      <c r="AP101" s="360">
        <f t="shared" si="311"/>
        <v>0</v>
      </c>
      <c r="AQ101" s="360">
        <f t="shared" si="312"/>
        <v>0</v>
      </c>
      <c r="AR101" s="360">
        <f t="shared" si="313"/>
        <v>0</v>
      </c>
      <c r="AS101" s="360">
        <f t="shared" si="314"/>
        <v>0</v>
      </c>
      <c r="AT101" s="360">
        <f t="shared" si="315"/>
        <v>0</v>
      </c>
      <c r="AU101" s="360">
        <f t="shared" si="316"/>
        <v>0</v>
      </c>
      <c r="AV101" s="360">
        <f t="shared" si="317"/>
        <v>0</v>
      </c>
      <c r="AW101" s="360">
        <f t="shared" si="318"/>
        <v>0</v>
      </c>
      <c r="AX101" s="360">
        <f t="shared" si="319"/>
        <v>0</v>
      </c>
      <c r="AY101" s="360">
        <f t="shared" si="320"/>
        <v>0</v>
      </c>
      <c r="AZ101" s="360">
        <f t="shared" si="321"/>
        <v>0</v>
      </c>
      <c r="BA101" s="360">
        <f t="shared" si="322"/>
        <v>0</v>
      </c>
      <c r="BB101" s="360">
        <f t="shared" si="323"/>
        <v>0</v>
      </c>
      <c r="BC101" s="360">
        <f t="shared" si="324"/>
        <v>0</v>
      </c>
      <c r="BD101" s="360"/>
    </row>
    <row r="102" spans="1:56" ht="20.100000000000001" customHeight="1" x14ac:dyDescent="0.2">
      <c r="A102" s="358" t="s">
        <v>954</v>
      </c>
      <c r="B102" s="366" t="s">
        <v>1163</v>
      </c>
      <c r="C102" s="359" t="s">
        <v>1116</v>
      </c>
      <c r="D102" s="360">
        <v>1.638107448</v>
      </c>
      <c r="E102" s="365">
        <f t="shared" si="290"/>
        <v>0</v>
      </c>
      <c r="F102" s="365">
        <f t="shared" si="291"/>
        <v>0</v>
      </c>
      <c r="G102" s="365">
        <f t="shared" si="292"/>
        <v>0</v>
      </c>
      <c r="H102" s="365">
        <f t="shared" si="293"/>
        <v>0</v>
      </c>
      <c r="I102" s="365">
        <f t="shared" si="294"/>
        <v>0</v>
      </c>
      <c r="J102" s="360">
        <f t="shared" si="295"/>
        <v>0</v>
      </c>
      <c r="K102" s="361">
        <v>0</v>
      </c>
      <c r="L102" s="361">
        <v>0</v>
      </c>
      <c r="M102" s="361">
        <v>0</v>
      </c>
      <c r="N102" s="361">
        <v>0</v>
      </c>
      <c r="O102" s="360">
        <f t="shared" si="296"/>
        <v>0</v>
      </c>
      <c r="P102" s="361">
        <v>0</v>
      </c>
      <c r="Q102" s="361">
        <v>0</v>
      </c>
      <c r="R102" s="361">
        <v>0</v>
      </c>
      <c r="S102" s="361">
        <v>0</v>
      </c>
      <c r="T102" s="360">
        <f t="shared" si="297"/>
        <v>0</v>
      </c>
      <c r="U102" s="361">
        <v>0</v>
      </c>
      <c r="V102" s="361">
        <v>0</v>
      </c>
      <c r="W102" s="361">
        <v>0</v>
      </c>
      <c r="X102" s="361">
        <v>0</v>
      </c>
      <c r="Y102" s="360">
        <f t="shared" si="298"/>
        <v>0</v>
      </c>
      <c r="Z102" s="361">
        <v>0</v>
      </c>
      <c r="AA102" s="361">
        <v>0</v>
      </c>
      <c r="AB102" s="361">
        <v>0</v>
      </c>
      <c r="AC102" s="361">
        <v>0</v>
      </c>
      <c r="AD102" s="360">
        <f t="shared" si="299"/>
        <v>1.36508954</v>
      </c>
      <c r="AE102" s="360">
        <f t="shared" si="300"/>
        <v>0</v>
      </c>
      <c r="AF102" s="360">
        <f t="shared" si="301"/>
        <v>0</v>
      </c>
      <c r="AG102" s="360">
        <f t="shared" si="302"/>
        <v>0</v>
      </c>
      <c r="AH102" s="360">
        <f t="shared" si="303"/>
        <v>0</v>
      </c>
      <c r="AI102" s="360">
        <f t="shared" si="304"/>
        <v>0</v>
      </c>
      <c r="AJ102" s="360">
        <f t="shared" si="305"/>
        <v>0</v>
      </c>
      <c r="AK102" s="360">
        <f t="shared" si="306"/>
        <v>0</v>
      </c>
      <c r="AL102" s="360">
        <f t="shared" si="307"/>
        <v>0</v>
      </c>
      <c r="AM102" s="360">
        <f t="shared" si="308"/>
        <v>0</v>
      </c>
      <c r="AN102" s="360">
        <f t="shared" si="309"/>
        <v>0</v>
      </c>
      <c r="AO102" s="360">
        <f t="shared" si="310"/>
        <v>0</v>
      </c>
      <c r="AP102" s="360">
        <f t="shared" si="311"/>
        <v>0</v>
      </c>
      <c r="AQ102" s="360">
        <f t="shared" si="312"/>
        <v>0</v>
      </c>
      <c r="AR102" s="360">
        <f t="shared" si="313"/>
        <v>0</v>
      </c>
      <c r="AS102" s="360">
        <f t="shared" si="314"/>
        <v>0</v>
      </c>
      <c r="AT102" s="360">
        <f t="shared" si="315"/>
        <v>0</v>
      </c>
      <c r="AU102" s="360">
        <f t="shared" si="316"/>
        <v>0</v>
      </c>
      <c r="AV102" s="360">
        <f t="shared" si="317"/>
        <v>0</v>
      </c>
      <c r="AW102" s="360">
        <f t="shared" si="318"/>
        <v>0</v>
      </c>
      <c r="AX102" s="360">
        <f t="shared" si="319"/>
        <v>0</v>
      </c>
      <c r="AY102" s="360">
        <f t="shared" si="320"/>
        <v>0</v>
      </c>
      <c r="AZ102" s="360">
        <f t="shared" si="321"/>
        <v>0</v>
      </c>
      <c r="BA102" s="360">
        <f t="shared" si="322"/>
        <v>0</v>
      </c>
      <c r="BB102" s="360">
        <f t="shared" si="323"/>
        <v>0</v>
      </c>
      <c r="BC102" s="360">
        <f t="shared" si="324"/>
        <v>0</v>
      </c>
      <c r="BD102" s="360"/>
    </row>
    <row r="103" spans="1:56" ht="20.100000000000001" customHeight="1" x14ac:dyDescent="0.2">
      <c r="A103" s="358" t="s">
        <v>955</v>
      </c>
      <c r="B103" s="366" t="s">
        <v>1117</v>
      </c>
      <c r="C103" s="359" t="s">
        <v>1118</v>
      </c>
      <c r="D103" s="360">
        <v>1.4339141520000001</v>
      </c>
      <c r="E103" s="365">
        <f t="shared" si="290"/>
        <v>0</v>
      </c>
      <c r="F103" s="365">
        <f t="shared" si="291"/>
        <v>0</v>
      </c>
      <c r="G103" s="365">
        <f t="shared" si="292"/>
        <v>0</v>
      </c>
      <c r="H103" s="365">
        <f t="shared" si="293"/>
        <v>0</v>
      </c>
      <c r="I103" s="365">
        <f t="shared" si="294"/>
        <v>0</v>
      </c>
      <c r="J103" s="360">
        <f t="shared" si="295"/>
        <v>0</v>
      </c>
      <c r="K103" s="361">
        <v>0</v>
      </c>
      <c r="L103" s="361">
        <v>0</v>
      </c>
      <c r="M103" s="361">
        <v>0</v>
      </c>
      <c r="N103" s="361">
        <v>0</v>
      </c>
      <c r="O103" s="360">
        <f t="shared" si="296"/>
        <v>0</v>
      </c>
      <c r="P103" s="361">
        <v>0</v>
      </c>
      <c r="Q103" s="361">
        <v>0</v>
      </c>
      <c r="R103" s="361">
        <v>0</v>
      </c>
      <c r="S103" s="361">
        <v>0</v>
      </c>
      <c r="T103" s="360">
        <f t="shared" si="297"/>
        <v>0</v>
      </c>
      <c r="U103" s="361">
        <v>0</v>
      </c>
      <c r="V103" s="361">
        <v>0</v>
      </c>
      <c r="W103" s="361">
        <v>0</v>
      </c>
      <c r="X103" s="361">
        <v>0</v>
      </c>
      <c r="Y103" s="360">
        <f t="shared" si="298"/>
        <v>0</v>
      </c>
      <c r="Z103" s="361">
        <v>0</v>
      </c>
      <c r="AA103" s="361">
        <v>0</v>
      </c>
      <c r="AB103" s="361">
        <v>0</v>
      </c>
      <c r="AC103" s="361">
        <v>0</v>
      </c>
      <c r="AD103" s="360">
        <f t="shared" si="299"/>
        <v>1.1949284600000001</v>
      </c>
      <c r="AE103" s="360">
        <f t="shared" si="300"/>
        <v>0</v>
      </c>
      <c r="AF103" s="360">
        <f t="shared" si="301"/>
        <v>0</v>
      </c>
      <c r="AG103" s="360">
        <f t="shared" si="302"/>
        <v>0</v>
      </c>
      <c r="AH103" s="360">
        <f t="shared" si="303"/>
        <v>0</v>
      </c>
      <c r="AI103" s="360">
        <f t="shared" si="304"/>
        <v>0</v>
      </c>
      <c r="AJ103" s="360">
        <f t="shared" si="305"/>
        <v>0</v>
      </c>
      <c r="AK103" s="360">
        <f t="shared" si="306"/>
        <v>0</v>
      </c>
      <c r="AL103" s="360">
        <f t="shared" si="307"/>
        <v>0</v>
      </c>
      <c r="AM103" s="360">
        <f t="shared" si="308"/>
        <v>0</v>
      </c>
      <c r="AN103" s="360">
        <f t="shared" si="309"/>
        <v>0</v>
      </c>
      <c r="AO103" s="360">
        <f t="shared" si="310"/>
        <v>0</v>
      </c>
      <c r="AP103" s="360">
        <f t="shared" si="311"/>
        <v>0</v>
      </c>
      <c r="AQ103" s="360">
        <f t="shared" si="312"/>
        <v>0</v>
      </c>
      <c r="AR103" s="360">
        <f t="shared" si="313"/>
        <v>0</v>
      </c>
      <c r="AS103" s="360">
        <f t="shared" si="314"/>
        <v>0</v>
      </c>
      <c r="AT103" s="360">
        <f t="shared" si="315"/>
        <v>0</v>
      </c>
      <c r="AU103" s="360">
        <f t="shared" si="316"/>
        <v>0</v>
      </c>
      <c r="AV103" s="360">
        <f t="shared" si="317"/>
        <v>0</v>
      </c>
      <c r="AW103" s="360">
        <f t="shared" si="318"/>
        <v>0</v>
      </c>
      <c r="AX103" s="360">
        <f t="shared" si="319"/>
        <v>0</v>
      </c>
      <c r="AY103" s="360">
        <f t="shared" si="320"/>
        <v>0</v>
      </c>
      <c r="AZ103" s="360">
        <f t="shared" si="321"/>
        <v>0</v>
      </c>
      <c r="BA103" s="360">
        <f t="shared" si="322"/>
        <v>0</v>
      </c>
      <c r="BB103" s="360">
        <f t="shared" si="323"/>
        <v>0</v>
      </c>
      <c r="BC103" s="360">
        <f t="shared" si="324"/>
        <v>0</v>
      </c>
      <c r="BD103" s="360"/>
    </row>
    <row r="104" spans="1:56" ht="20.100000000000001" customHeight="1" x14ac:dyDescent="0.2">
      <c r="A104" s="358" t="s">
        <v>956</v>
      </c>
      <c r="B104" s="366" t="s">
        <v>1119</v>
      </c>
      <c r="C104" s="359" t="s">
        <v>1120</v>
      </c>
      <c r="D104" s="360">
        <v>1.5214608000000001</v>
      </c>
      <c r="E104" s="365">
        <f t="shared" si="290"/>
        <v>0</v>
      </c>
      <c r="F104" s="365">
        <f t="shared" si="291"/>
        <v>0</v>
      </c>
      <c r="G104" s="365">
        <f t="shared" si="292"/>
        <v>0</v>
      </c>
      <c r="H104" s="365">
        <f t="shared" si="293"/>
        <v>0</v>
      </c>
      <c r="I104" s="365">
        <f t="shared" si="294"/>
        <v>0</v>
      </c>
      <c r="J104" s="360">
        <f t="shared" si="295"/>
        <v>0</v>
      </c>
      <c r="K104" s="361">
        <v>0</v>
      </c>
      <c r="L104" s="361">
        <v>0</v>
      </c>
      <c r="M104" s="361">
        <v>0</v>
      </c>
      <c r="N104" s="361">
        <v>0</v>
      </c>
      <c r="O104" s="360">
        <f t="shared" si="296"/>
        <v>0</v>
      </c>
      <c r="P104" s="361">
        <v>0</v>
      </c>
      <c r="Q104" s="361">
        <v>0</v>
      </c>
      <c r="R104" s="361">
        <v>0</v>
      </c>
      <c r="S104" s="361">
        <v>0</v>
      </c>
      <c r="T104" s="360">
        <f t="shared" si="297"/>
        <v>0</v>
      </c>
      <c r="U104" s="361">
        <v>0</v>
      </c>
      <c r="V104" s="361">
        <v>0</v>
      </c>
      <c r="W104" s="361">
        <v>0</v>
      </c>
      <c r="X104" s="361">
        <v>0</v>
      </c>
      <c r="Y104" s="360">
        <f t="shared" si="298"/>
        <v>0</v>
      </c>
      <c r="Z104" s="361">
        <v>0</v>
      </c>
      <c r="AA104" s="361">
        <v>0</v>
      </c>
      <c r="AB104" s="361">
        <v>0</v>
      </c>
      <c r="AC104" s="361">
        <v>0</v>
      </c>
      <c r="AD104" s="360">
        <f t="shared" si="299"/>
        <v>1.267884</v>
      </c>
      <c r="AE104" s="360">
        <f t="shared" si="300"/>
        <v>0</v>
      </c>
      <c r="AF104" s="360">
        <f t="shared" si="301"/>
        <v>0</v>
      </c>
      <c r="AG104" s="360">
        <f t="shared" si="302"/>
        <v>0</v>
      </c>
      <c r="AH104" s="360">
        <f t="shared" si="303"/>
        <v>0</v>
      </c>
      <c r="AI104" s="360">
        <f t="shared" si="304"/>
        <v>0</v>
      </c>
      <c r="AJ104" s="360">
        <f t="shared" si="305"/>
        <v>0</v>
      </c>
      <c r="AK104" s="360">
        <f t="shared" si="306"/>
        <v>0</v>
      </c>
      <c r="AL104" s="360">
        <f t="shared" si="307"/>
        <v>0</v>
      </c>
      <c r="AM104" s="360">
        <f t="shared" si="308"/>
        <v>0</v>
      </c>
      <c r="AN104" s="360">
        <f t="shared" si="309"/>
        <v>0</v>
      </c>
      <c r="AO104" s="360">
        <f t="shared" si="310"/>
        <v>0</v>
      </c>
      <c r="AP104" s="360">
        <f t="shared" si="311"/>
        <v>0</v>
      </c>
      <c r="AQ104" s="360">
        <f t="shared" si="312"/>
        <v>0</v>
      </c>
      <c r="AR104" s="360">
        <f t="shared" si="313"/>
        <v>0</v>
      </c>
      <c r="AS104" s="360">
        <f t="shared" si="314"/>
        <v>0</v>
      </c>
      <c r="AT104" s="360">
        <f t="shared" si="315"/>
        <v>0</v>
      </c>
      <c r="AU104" s="360">
        <f t="shared" si="316"/>
        <v>0</v>
      </c>
      <c r="AV104" s="360">
        <f t="shared" si="317"/>
        <v>0</v>
      </c>
      <c r="AW104" s="360">
        <f t="shared" si="318"/>
        <v>0</v>
      </c>
      <c r="AX104" s="360">
        <f t="shared" si="319"/>
        <v>0</v>
      </c>
      <c r="AY104" s="360">
        <f t="shared" si="320"/>
        <v>0</v>
      </c>
      <c r="AZ104" s="360">
        <f t="shared" si="321"/>
        <v>0</v>
      </c>
      <c r="BA104" s="360">
        <f t="shared" si="322"/>
        <v>0</v>
      </c>
      <c r="BB104" s="360">
        <f t="shared" si="323"/>
        <v>0</v>
      </c>
      <c r="BC104" s="360">
        <f t="shared" si="324"/>
        <v>0</v>
      </c>
      <c r="BD104" s="360"/>
    </row>
    <row r="105" spans="1:56" ht="20.100000000000001" customHeight="1" x14ac:dyDescent="0.2">
      <c r="A105" s="358" t="s">
        <v>957</v>
      </c>
      <c r="B105" s="366" t="s">
        <v>1121</v>
      </c>
      <c r="C105" s="359" t="s">
        <v>1122</v>
      </c>
      <c r="D105" s="360">
        <v>0.46120423199999999</v>
      </c>
      <c r="E105" s="365">
        <f t="shared" si="290"/>
        <v>0</v>
      </c>
      <c r="F105" s="365">
        <f t="shared" si="291"/>
        <v>0</v>
      </c>
      <c r="G105" s="365">
        <f t="shared" si="292"/>
        <v>0</v>
      </c>
      <c r="H105" s="365">
        <f t="shared" si="293"/>
        <v>0</v>
      </c>
      <c r="I105" s="365">
        <f t="shared" si="294"/>
        <v>0</v>
      </c>
      <c r="J105" s="360">
        <f t="shared" si="295"/>
        <v>0</v>
      </c>
      <c r="K105" s="361">
        <v>0</v>
      </c>
      <c r="L105" s="361">
        <v>0</v>
      </c>
      <c r="M105" s="361">
        <v>0</v>
      </c>
      <c r="N105" s="361">
        <v>0</v>
      </c>
      <c r="O105" s="360">
        <f t="shared" si="296"/>
        <v>0</v>
      </c>
      <c r="P105" s="361">
        <v>0</v>
      </c>
      <c r="Q105" s="361">
        <v>0</v>
      </c>
      <c r="R105" s="361">
        <v>0</v>
      </c>
      <c r="S105" s="361">
        <v>0</v>
      </c>
      <c r="T105" s="360">
        <f t="shared" si="297"/>
        <v>0</v>
      </c>
      <c r="U105" s="361">
        <v>0</v>
      </c>
      <c r="V105" s="361">
        <v>0</v>
      </c>
      <c r="W105" s="361">
        <v>0</v>
      </c>
      <c r="X105" s="361">
        <v>0</v>
      </c>
      <c r="Y105" s="360">
        <f t="shared" si="298"/>
        <v>0</v>
      </c>
      <c r="Z105" s="361">
        <v>0</v>
      </c>
      <c r="AA105" s="361">
        <v>0</v>
      </c>
      <c r="AB105" s="361">
        <v>0</v>
      </c>
      <c r="AC105" s="361">
        <v>0</v>
      </c>
      <c r="AD105" s="360">
        <f t="shared" si="299"/>
        <v>0.38433686</v>
      </c>
      <c r="AE105" s="360">
        <f t="shared" si="300"/>
        <v>0</v>
      </c>
      <c r="AF105" s="360">
        <f t="shared" si="301"/>
        <v>0</v>
      </c>
      <c r="AG105" s="360">
        <f t="shared" si="302"/>
        <v>0</v>
      </c>
      <c r="AH105" s="360">
        <f t="shared" si="303"/>
        <v>0</v>
      </c>
      <c r="AI105" s="360">
        <f t="shared" si="304"/>
        <v>0</v>
      </c>
      <c r="AJ105" s="360">
        <f t="shared" si="305"/>
        <v>0</v>
      </c>
      <c r="AK105" s="360">
        <f t="shared" si="306"/>
        <v>0</v>
      </c>
      <c r="AL105" s="360">
        <f t="shared" si="307"/>
        <v>0</v>
      </c>
      <c r="AM105" s="360">
        <f t="shared" si="308"/>
        <v>0</v>
      </c>
      <c r="AN105" s="360">
        <f t="shared" si="309"/>
        <v>0</v>
      </c>
      <c r="AO105" s="360">
        <f t="shared" si="310"/>
        <v>0</v>
      </c>
      <c r="AP105" s="360">
        <f t="shared" si="311"/>
        <v>0</v>
      </c>
      <c r="AQ105" s="360">
        <f t="shared" si="312"/>
        <v>0</v>
      </c>
      <c r="AR105" s="360">
        <f t="shared" si="313"/>
        <v>0</v>
      </c>
      <c r="AS105" s="360">
        <f t="shared" si="314"/>
        <v>0</v>
      </c>
      <c r="AT105" s="360">
        <f t="shared" si="315"/>
        <v>0</v>
      </c>
      <c r="AU105" s="360">
        <f t="shared" si="316"/>
        <v>0</v>
      </c>
      <c r="AV105" s="360">
        <f t="shared" si="317"/>
        <v>0</v>
      </c>
      <c r="AW105" s="360">
        <f t="shared" si="318"/>
        <v>0</v>
      </c>
      <c r="AX105" s="360">
        <f t="shared" si="319"/>
        <v>0</v>
      </c>
      <c r="AY105" s="360">
        <f t="shared" si="320"/>
        <v>0</v>
      </c>
      <c r="AZ105" s="360">
        <f t="shared" si="321"/>
        <v>0</v>
      </c>
      <c r="BA105" s="360">
        <f t="shared" si="322"/>
        <v>0</v>
      </c>
      <c r="BB105" s="360">
        <f t="shared" si="323"/>
        <v>0</v>
      </c>
      <c r="BC105" s="360">
        <f t="shared" si="324"/>
        <v>0</v>
      </c>
      <c r="BD105" s="360"/>
    </row>
    <row r="106" spans="1:56" ht="20.100000000000001" customHeight="1" x14ac:dyDescent="0.2">
      <c r="A106" s="358" t="s">
        <v>958</v>
      </c>
      <c r="B106" s="366" t="s">
        <v>1123</v>
      </c>
      <c r="C106" s="359" t="s">
        <v>1124</v>
      </c>
      <c r="D106" s="360">
        <v>1.0508350799999999</v>
      </c>
      <c r="E106" s="365">
        <f t="shared" si="290"/>
        <v>0</v>
      </c>
      <c r="F106" s="365">
        <f t="shared" si="291"/>
        <v>0</v>
      </c>
      <c r="G106" s="365">
        <f t="shared" si="292"/>
        <v>0</v>
      </c>
      <c r="H106" s="365">
        <f t="shared" si="293"/>
        <v>0</v>
      </c>
      <c r="I106" s="365">
        <f t="shared" si="294"/>
        <v>0</v>
      </c>
      <c r="J106" s="360">
        <f t="shared" si="295"/>
        <v>0</v>
      </c>
      <c r="K106" s="361">
        <v>0</v>
      </c>
      <c r="L106" s="361">
        <v>0</v>
      </c>
      <c r="M106" s="361">
        <v>0</v>
      </c>
      <c r="N106" s="361">
        <v>0</v>
      </c>
      <c r="O106" s="360">
        <f t="shared" si="296"/>
        <v>0</v>
      </c>
      <c r="P106" s="361">
        <v>0</v>
      </c>
      <c r="Q106" s="361">
        <v>0</v>
      </c>
      <c r="R106" s="361">
        <v>0</v>
      </c>
      <c r="S106" s="361">
        <v>0</v>
      </c>
      <c r="T106" s="360">
        <f t="shared" si="297"/>
        <v>0</v>
      </c>
      <c r="U106" s="361">
        <v>0</v>
      </c>
      <c r="V106" s="361">
        <v>0</v>
      </c>
      <c r="W106" s="361">
        <v>0</v>
      </c>
      <c r="X106" s="361">
        <v>0</v>
      </c>
      <c r="Y106" s="360">
        <f t="shared" si="298"/>
        <v>0</v>
      </c>
      <c r="Z106" s="361">
        <v>0</v>
      </c>
      <c r="AA106" s="361">
        <v>0</v>
      </c>
      <c r="AB106" s="361">
        <v>0</v>
      </c>
      <c r="AC106" s="361">
        <v>0</v>
      </c>
      <c r="AD106" s="360">
        <f t="shared" si="299"/>
        <v>0.87569589999999997</v>
      </c>
      <c r="AE106" s="360">
        <f t="shared" si="300"/>
        <v>0</v>
      </c>
      <c r="AF106" s="360">
        <f t="shared" si="301"/>
        <v>0</v>
      </c>
      <c r="AG106" s="360">
        <f t="shared" si="302"/>
        <v>0</v>
      </c>
      <c r="AH106" s="360">
        <f t="shared" si="303"/>
        <v>0</v>
      </c>
      <c r="AI106" s="360">
        <f t="shared" si="304"/>
        <v>0</v>
      </c>
      <c r="AJ106" s="360">
        <f t="shared" si="305"/>
        <v>0</v>
      </c>
      <c r="AK106" s="360">
        <f t="shared" si="306"/>
        <v>0</v>
      </c>
      <c r="AL106" s="360">
        <f t="shared" si="307"/>
        <v>0</v>
      </c>
      <c r="AM106" s="360">
        <f t="shared" si="308"/>
        <v>0</v>
      </c>
      <c r="AN106" s="360">
        <f t="shared" si="309"/>
        <v>0</v>
      </c>
      <c r="AO106" s="360">
        <f t="shared" si="310"/>
        <v>0</v>
      </c>
      <c r="AP106" s="360">
        <f t="shared" si="311"/>
        <v>0</v>
      </c>
      <c r="AQ106" s="360">
        <f t="shared" si="312"/>
        <v>0</v>
      </c>
      <c r="AR106" s="360">
        <f t="shared" si="313"/>
        <v>0</v>
      </c>
      <c r="AS106" s="360">
        <f t="shared" si="314"/>
        <v>0</v>
      </c>
      <c r="AT106" s="360">
        <f t="shared" si="315"/>
        <v>0</v>
      </c>
      <c r="AU106" s="360">
        <f t="shared" si="316"/>
        <v>0</v>
      </c>
      <c r="AV106" s="360">
        <f t="shared" si="317"/>
        <v>0</v>
      </c>
      <c r="AW106" s="360">
        <f t="shared" si="318"/>
        <v>0</v>
      </c>
      <c r="AX106" s="360">
        <f t="shared" si="319"/>
        <v>0</v>
      </c>
      <c r="AY106" s="360">
        <f t="shared" si="320"/>
        <v>0</v>
      </c>
      <c r="AZ106" s="360">
        <f t="shared" si="321"/>
        <v>0</v>
      </c>
      <c r="BA106" s="360">
        <f t="shared" si="322"/>
        <v>0</v>
      </c>
      <c r="BB106" s="360">
        <f t="shared" si="323"/>
        <v>0</v>
      </c>
      <c r="BC106" s="360">
        <f t="shared" si="324"/>
        <v>0</v>
      </c>
      <c r="BD106" s="360"/>
    </row>
    <row r="107" spans="1:56" ht="20.100000000000001" customHeight="1" x14ac:dyDescent="0.2">
      <c r="A107" s="358" t="s">
        <v>959</v>
      </c>
      <c r="B107" s="366" t="s">
        <v>1125</v>
      </c>
      <c r="C107" s="359" t="s">
        <v>1126</v>
      </c>
      <c r="D107" s="360">
        <v>2.5177945200000003</v>
      </c>
      <c r="E107" s="365">
        <f t="shared" si="290"/>
        <v>0</v>
      </c>
      <c r="F107" s="365">
        <f t="shared" si="291"/>
        <v>0</v>
      </c>
      <c r="G107" s="365">
        <f t="shared" si="292"/>
        <v>0</v>
      </c>
      <c r="H107" s="365">
        <f t="shared" si="293"/>
        <v>0</v>
      </c>
      <c r="I107" s="365">
        <f t="shared" si="294"/>
        <v>0</v>
      </c>
      <c r="J107" s="360">
        <f t="shared" si="295"/>
        <v>0</v>
      </c>
      <c r="K107" s="361">
        <v>0</v>
      </c>
      <c r="L107" s="361">
        <v>0</v>
      </c>
      <c r="M107" s="361">
        <v>0</v>
      </c>
      <c r="N107" s="361">
        <v>0</v>
      </c>
      <c r="O107" s="360">
        <f t="shared" si="296"/>
        <v>0</v>
      </c>
      <c r="P107" s="361">
        <v>0</v>
      </c>
      <c r="Q107" s="361">
        <v>0</v>
      </c>
      <c r="R107" s="361">
        <v>0</v>
      </c>
      <c r="S107" s="361">
        <v>0</v>
      </c>
      <c r="T107" s="360">
        <f t="shared" si="297"/>
        <v>0</v>
      </c>
      <c r="U107" s="361">
        <v>0</v>
      </c>
      <c r="V107" s="361">
        <v>0</v>
      </c>
      <c r="W107" s="361">
        <v>0</v>
      </c>
      <c r="X107" s="361">
        <v>0</v>
      </c>
      <c r="Y107" s="360">
        <f t="shared" si="298"/>
        <v>0</v>
      </c>
      <c r="Z107" s="361">
        <v>0</v>
      </c>
      <c r="AA107" s="361">
        <v>0</v>
      </c>
      <c r="AB107" s="361">
        <v>0</v>
      </c>
      <c r="AC107" s="361">
        <v>0</v>
      </c>
      <c r="AD107" s="360">
        <f t="shared" si="299"/>
        <v>2.0981621000000001</v>
      </c>
      <c r="AE107" s="360">
        <f t="shared" si="300"/>
        <v>0</v>
      </c>
      <c r="AF107" s="360">
        <f t="shared" si="301"/>
        <v>0</v>
      </c>
      <c r="AG107" s="360">
        <f t="shared" si="302"/>
        <v>0</v>
      </c>
      <c r="AH107" s="360">
        <f t="shared" si="303"/>
        <v>0</v>
      </c>
      <c r="AI107" s="360">
        <f t="shared" si="304"/>
        <v>0</v>
      </c>
      <c r="AJ107" s="360">
        <f t="shared" si="305"/>
        <v>0</v>
      </c>
      <c r="AK107" s="360">
        <f t="shared" si="306"/>
        <v>0</v>
      </c>
      <c r="AL107" s="360">
        <f t="shared" si="307"/>
        <v>0</v>
      </c>
      <c r="AM107" s="360">
        <f t="shared" si="308"/>
        <v>0</v>
      </c>
      <c r="AN107" s="360">
        <f t="shared" si="309"/>
        <v>0</v>
      </c>
      <c r="AO107" s="360">
        <f t="shared" si="310"/>
        <v>0</v>
      </c>
      <c r="AP107" s="360">
        <f t="shared" si="311"/>
        <v>0</v>
      </c>
      <c r="AQ107" s="360">
        <f t="shared" si="312"/>
        <v>0</v>
      </c>
      <c r="AR107" s="360">
        <f t="shared" si="313"/>
        <v>0</v>
      </c>
      <c r="AS107" s="360">
        <f t="shared" si="314"/>
        <v>0</v>
      </c>
      <c r="AT107" s="360">
        <f t="shared" si="315"/>
        <v>0</v>
      </c>
      <c r="AU107" s="360">
        <f t="shared" si="316"/>
        <v>0</v>
      </c>
      <c r="AV107" s="360">
        <f t="shared" si="317"/>
        <v>0</v>
      </c>
      <c r="AW107" s="360">
        <f t="shared" si="318"/>
        <v>0</v>
      </c>
      <c r="AX107" s="360">
        <f t="shared" si="319"/>
        <v>0</v>
      </c>
      <c r="AY107" s="360">
        <f t="shared" si="320"/>
        <v>0</v>
      </c>
      <c r="AZ107" s="360">
        <f t="shared" si="321"/>
        <v>0</v>
      </c>
      <c r="BA107" s="360">
        <f t="shared" si="322"/>
        <v>0</v>
      </c>
      <c r="BB107" s="360">
        <f t="shared" si="323"/>
        <v>0</v>
      </c>
      <c r="BC107" s="360">
        <f t="shared" si="324"/>
        <v>0</v>
      </c>
      <c r="BD107" s="360"/>
    </row>
    <row r="108" spans="1:56" ht="20.100000000000001" customHeight="1" x14ac:dyDescent="0.2">
      <c r="A108" s="358" t="s">
        <v>960</v>
      </c>
      <c r="B108" s="366" t="s">
        <v>1127</v>
      </c>
      <c r="C108" s="359" t="s">
        <v>1128</v>
      </c>
      <c r="D108" s="360">
        <v>2.6572883640000002</v>
      </c>
      <c r="E108" s="365">
        <f t="shared" si="290"/>
        <v>0</v>
      </c>
      <c r="F108" s="365">
        <f t="shared" si="291"/>
        <v>0</v>
      </c>
      <c r="G108" s="365">
        <f t="shared" si="292"/>
        <v>0</v>
      </c>
      <c r="H108" s="365">
        <f t="shared" si="293"/>
        <v>0</v>
      </c>
      <c r="I108" s="365">
        <f t="shared" si="294"/>
        <v>0</v>
      </c>
      <c r="J108" s="360">
        <f t="shared" si="295"/>
        <v>0</v>
      </c>
      <c r="K108" s="361">
        <v>0</v>
      </c>
      <c r="L108" s="361">
        <v>0</v>
      </c>
      <c r="M108" s="361">
        <v>0</v>
      </c>
      <c r="N108" s="361">
        <v>0</v>
      </c>
      <c r="O108" s="360">
        <f t="shared" si="296"/>
        <v>0</v>
      </c>
      <c r="P108" s="361">
        <v>0</v>
      </c>
      <c r="Q108" s="361">
        <v>0</v>
      </c>
      <c r="R108" s="361">
        <v>0</v>
      </c>
      <c r="S108" s="361">
        <v>0</v>
      </c>
      <c r="T108" s="360">
        <f t="shared" si="297"/>
        <v>0</v>
      </c>
      <c r="U108" s="361">
        <v>0</v>
      </c>
      <c r="V108" s="361">
        <v>0</v>
      </c>
      <c r="W108" s="361">
        <v>0</v>
      </c>
      <c r="X108" s="361">
        <v>0</v>
      </c>
      <c r="Y108" s="360">
        <f t="shared" si="298"/>
        <v>0</v>
      </c>
      <c r="Z108" s="361">
        <v>0</v>
      </c>
      <c r="AA108" s="361">
        <v>0</v>
      </c>
      <c r="AB108" s="361">
        <v>0</v>
      </c>
      <c r="AC108" s="361">
        <v>0</v>
      </c>
      <c r="AD108" s="360">
        <f t="shared" si="299"/>
        <v>2.2144069700000002</v>
      </c>
      <c r="AE108" s="360">
        <f t="shared" si="300"/>
        <v>0</v>
      </c>
      <c r="AF108" s="360">
        <f t="shared" si="301"/>
        <v>0</v>
      </c>
      <c r="AG108" s="360">
        <f t="shared" si="302"/>
        <v>0</v>
      </c>
      <c r="AH108" s="360">
        <f t="shared" si="303"/>
        <v>0</v>
      </c>
      <c r="AI108" s="360">
        <f t="shared" si="304"/>
        <v>0</v>
      </c>
      <c r="AJ108" s="360">
        <f t="shared" si="305"/>
        <v>0</v>
      </c>
      <c r="AK108" s="360">
        <f t="shared" si="306"/>
        <v>0</v>
      </c>
      <c r="AL108" s="360">
        <f t="shared" si="307"/>
        <v>0</v>
      </c>
      <c r="AM108" s="360">
        <f t="shared" si="308"/>
        <v>0</v>
      </c>
      <c r="AN108" s="360">
        <f t="shared" si="309"/>
        <v>0</v>
      </c>
      <c r="AO108" s="360">
        <f t="shared" si="310"/>
        <v>0</v>
      </c>
      <c r="AP108" s="360">
        <f t="shared" si="311"/>
        <v>0</v>
      </c>
      <c r="AQ108" s="360">
        <f t="shared" si="312"/>
        <v>0</v>
      </c>
      <c r="AR108" s="360">
        <f t="shared" si="313"/>
        <v>0</v>
      </c>
      <c r="AS108" s="360">
        <f t="shared" si="314"/>
        <v>0</v>
      </c>
      <c r="AT108" s="360">
        <f t="shared" si="315"/>
        <v>0</v>
      </c>
      <c r="AU108" s="360">
        <f t="shared" si="316"/>
        <v>0</v>
      </c>
      <c r="AV108" s="360">
        <f t="shared" si="317"/>
        <v>0</v>
      </c>
      <c r="AW108" s="360">
        <f t="shared" si="318"/>
        <v>0</v>
      </c>
      <c r="AX108" s="360">
        <f t="shared" si="319"/>
        <v>0</v>
      </c>
      <c r="AY108" s="360">
        <f t="shared" si="320"/>
        <v>0</v>
      </c>
      <c r="AZ108" s="360">
        <f t="shared" si="321"/>
        <v>0</v>
      </c>
      <c r="BA108" s="360">
        <f t="shared" si="322"/>
        <v>0</v>
      </c>
      <c r="BB108" s="360">
        <f t="shared" si="323"/>
        <v>0</v>
      </c>
      <c r="BC108" s="360">
        <f t="shared" si="324"/>
        <v>0</v>
      </c>
      <c r="BD108" s="360"/>
    </row>
    <row r="109" spans="1:56" ht="20.100000000000001" customHeight="1" x14ac:dyDescent="0.2">
      <c r="A109" s="358" t="s">
        <v>961</v>
      </c>
      <c r="B109" s="366" t="s">
        <v>1129</v>
      </c>
      <c r="C109" s="368" t="s">
        <v>1130</v>
      </c>
      <c r="D109" s="381">
        <v>0.44168901599999993</v>
      </c>
      <c r="E109" s="365">
        <f t="shared" si="290"/>
        <v>0</v>
      </c>
      <c r="F109" s="365">
        <f t="shared" si="291"/>
        <v>0</v>
      </c>
      <c r="G109" s="365">
        <f t="shared" si="292"/>
        <v>0</v>
      </c>
      <c r="H109" s="365">
        <f t="shared" si="293"/>
        <v>0</v>
      </c>
      <c r="I109" s="365">
        <f t="shared" si="294"/>
        <v>0</v>
      </c>
      <c r="J109" s="360">
        <f t="shared" si="295"/>
        <v>0</v>
      </c>
      <c r="K109" s="361">
        <v>0</v>
      </c>
      <c r="L109" s="361">
        <v>0</v>
      </c>
      <c r="M109" s="361">
        <v>0</v>
      </c>
      <c r="N109" s="361">
        <v>0</v>
      </c>
      <c r="O109" s="360">
        <f t="shared" si="296"/>
        <v>0</v>
      </c>
      <c r="P109" s="361">
        <v>0</v>
      </c>
      <c r="Q109" s="361">
        <v>0</v>
      </c>
      <c r="R109" s="361">
        <v>0</v>
      </c>
      <c r="S109" s="361">
        <v>0</v>
      </c>
      <c r="T109" s="360">
        <f t="shared" si="297"/>
        <v>0</v>
      </c>
      <c r="U109" s="361">
        <v>0</v>
      </c>
      <c r="V109" s="361">
        <v>0</v>
      </c>
      <c r="W109" s="361">
        <v>0</v>
      </c>
      <c r="X109" s="361">
        <v>0</v>
      </c>
      <c r="Y109" s="360">
        <f t="shared" si="298"/>
        <v>0</v>
      </c>
      <c r="Z109" s="361">
        <v>0</v>
      </c>
      <c r="AA109" s="361">
        <v>0</v>
      </c>
      <c r="AB109" s="361">
        <v>0</v>
      </c>
      <c r="AC109" s="361">
        <v>0</v>
      </c>
      <c r="AD109" s="360">
        <f t="shared" si="299"/>
        <v>0.36807417999999997</v>
      </c>
      <c r="AE109" s="360">
        <f t="shared" si="300"/>
        <v>0</v>
      </c>
      <c r="AF109" s="360">
        <f t="shared" si="301"/>
        <v>0</v>
      </c>
      <c r="AG109" s="360">
        <f t="shared" si="302"/>
        <v>0</v>
      </c>
      <c r="AH109" s="360">
        <f t="shared" si="303"/>
        <v>0</v>
      </c>
      <c r="AI109" s="360">
        <f t="shared" si="304"/>
        <v>0</v>
      </c>
      <c r="AJ109" s="360">
        <f t="shared" si="305"/>
        <v>0</v>
      </c>
      <c r="AK109" s="360">
        <f t="shared" si="306"/>
        <v>0</v>
      </c>
      <c r="AL109" s="360">
        <f t="shared" si="307"/>
        <v>0</v>
      </c>
      <c r="AM109" s="360">
        <f t="shared" si="308"/>
        <v>0</v>
      </c>
      <c r="AN109" s="360">
        <f t="shared" si="309"/>
        <v>0</v>
      </c>
      <c r="AO109" s="360">
        <f t="shared" si="310"/>
        <v>0</v>
      </c>
      <c r="AP109" s="360">
        <f t="shared" si="311"/>
        <v>0</v>
      </c>
      <c r="AQ109" s="360">
        <f t="shared" si="312"/>
        <v>0</v>
      </c>
      <c r="AR109" s="360">
        <f t="shared" si="313"/>
        <v>0</v>
      </c>
      <c r="AS109" s="360">
        <f t="shared" si="314"/>
        <v>0</v>
      </c>
      <c r="AT109" s="360">
        <f t="shared" si="315"/>
        <v>0</v>
      </c>
      <c r="AU109" s="360">
        <f t="shared" si="316"/>
        <v>0</v>
      </c>
      <c r="AV109" s="360">
        <f t="shared" si="317"/>
        <v>0</v>
      </c>
      <c r="AW109" s="360">
        <f t="shared" si="318"/>
        <v>0</v>
      </c>
      <c r="AX109" s="360">
        <f t="shared" si="319"/>
        <v>0</v>
      </c>
      <c r="AY109" s="360">
        <f t="shared" si="320"/>
        <v>0</v>
      </c>
      <c r="AZ109" s="360">
        <f t="shared" si="321"/>
        <v>0</v>
      </c>
      <c r="BA109" s="360">
        <f t="shared" si="322"/>
        <v>0</v>
      </c>
      <c r="BB109" s="360">
        <f t="shared" si="323"/>
        <v>0</v>
      </c>
      <c r="BC109" s="360">
        <f t="shared" si="324"/>
        <v>0</v>
      </c>
      <c r="BD109" s="360"/>
    </row>
    <row r="110" spans="1:56" ht="20.100000000000001" customHeight="1" x14ac:dyDescent="0.2">
      <c r="A110" s="358" t="s">
        <v>962</v>
      </c>
      <c r="B110" s="366" t="s">
        <v>1131</v>
      </c>
      <c r="C110" s="368" t="s">
        <v>1132</v>
      </c>
      <c r="D110" s="381">
        <v>1.2623360399999999</v>
      </c>
      <c r="E110" s="365">
        <f t="shared" si="290"/>
        <v>0</v>
      </c>
      <c r="F110" s="365">
        <f t="shared" si="291"/>
        <v>0</v>
      </c>
      <c r="G110" s="365">
        <f t="shared" si="292"/>
        <v>0</v>
      </c>
      <c r="H110" s="365">
        <f t="shared" si="293"/>
        <v>0</v>
      </c>
      <c r="I110" s="365">
        <f t="shared" si="294"/>
        <v>0</v>
      </c>
      <c r="J110" s="360">
        <f t="shared" si="295"/>
        <v>0</v>
      </c>
      <c r="K110" s="361">
        <v>0</v>
      </c>
      <c r="L110" s="361">
        <v>0</v>
      </c>
      <c r="M110" s="361">
        <v>0</v>
      </c>
      <c r="N110" s="361">
        <v>0</v>
      </c>
      <c r="O110" s="360">
        <f t="shared" si="296"/>
        <v>0</v>
      </c>
      <c r="P110" s="361">
        <v>0</v>
      </c>
      <c r="Q110" s="361">
        <v>0</v>
      </c>
      <c r="R110" s="361">
        <v>0</v>
      </c>
      <c r="S110" s="361">
        <v>0</v>
      </c>
      <c r="T110" s="360">
        <f t="shared" si="297"/>
        <v>0</v>
      </c>
      <c r="U110" s="361">
        <v>0</v>
      </c>
      <c r="V110" s="361">
        <v>0</v>
      </c>
      <c r="W110" s="361">
        <v>0</v>
      </c>
      <c r="X110" s="361">
        <v>0</v>
      </c>
      <c r="Y110" s="360">
        <f t="shared" si="298"/>
        <v>0</v>
      </c>
      <c r="Z110" s="361">
        <v>0</v>
      </c>
      <c r="AA110" s="361">
        <v>0</v>
      </c>
      <c r="AB110" s="361">
        <v>0</v>
      </c>
      <c r="AC110" s="361">
        <v>0</v>
      </c>
      <c r="AD110" s="360">
        <f t="shared" si="299"/>
        <v>1.0519467</v>
      </c>
      <c r="AE110" s="360">
        <f t="shared" si="300"/>
        <v>0</v>
      </c>
      <c r="AF110" s="360">
        <f t="shared" si="301"/>
        <v>0</v>
      </c>
      <c r="AG110" s="360">
        <f t="shared" si="302"/>
        <v>0</v>
      </c>
      <c r="AH110" s="360">
        <f t="shared" si="303"/>
        <v>0</v>
      </c>
      <c r="AI110" s="360">
        <f t="shared" si="304"/>
        <v>0</v>
      </c>
      <c r="AJ110" s="360">
        <f t="shared" si="305"/>
        <v>0</v>
      </c>
      <c r="AK110" s="360">
        <f t="shared" si="306"/>
        <v>0</v>
      </c>
      <c r="AL110" s="360">
        <f t="shared" si="307"/>
        <v>0</v>
      </c>
      <c r="AM110" s="360">
        <f t="shared" si="308"/>
        <v>0</v>
      </c>
      <c r="AN110" s="360">
        <f t="shared" si="309"/>
        <v>0</v>
      </c>
      <c r="AO110" s="360">
        <f t="shared" si="310"/>
        <v>0</v>
      </c>
      <c r="AP110" s="360">
        <f t="shared" si="311"/>
        <v>0</v>
      </c>
      <c r="AQ110" s="360">
        <f t="shared" si="312"/>
        <v>0</v>
      </c>
      <c r="AR110" s="360">
        <f t="shared" si="313"/>
        <v>0</v>
      </c>
      <c r="AS110" s="360">
        <f t="shared" si="314"/>
        <v>0</v>
      </c>
      <c r="AT110" s="360">
        <f t="shared" si="315"/>
        <v>0</v>
      </c>
      <c r="AU110" s="360">
        <f t="shared" si="316"/>
        <v>0</v>
      </c>
      <c r="AV110" s="360">
        <f t="shared" si="317"/>
        <v>0</v>
      </c>
      <c r="AW110" s="360">
        <f t="shared" si="318"/>
        <v>0</v>
      </c>
      <c r="AX110" s="360">
        <f t="shared" si="319"/>
        <v>0</v>
      </c>
      <c r="AY110" s="360">
        <f t="shared" si="320"/>
        <v>0</v>
      </c>
      <c r="AZ110" s="360">
        <f t="shared" si="321"/>
        <v>0</v>
      </c>
      <c r="BA110" s="360">
        <f t="shared" si="322"/>
        <v>0</v>
      </c>
      <c r="BB110" s="360">
        <f t="shared" si="323"/>
        <v>0</v>
      </c>
      <c r="BC110" s="360">
        <f t="shared" si="324"/>
        <v>0</v>
      </c>
      <c r="BD110" s="360"/>
    </row>
    <row r="111" spans="1:56" ht="20.100000000000001" customHeight="1" x14ac:dyDescent="0.2">
      <c r="A111" s="362" t="s">
        <v>240</v>
      </c>
      <c r="B111" s="376" t="s">
        <v>915</v>
      </c>
      <c r="C111" s="352" t="s">
        <v>888</v>
      </c>
      <c r="D111" s="353">
        <f>SUM(D112:D124)</f>
        <v>50.242438381053049</v>
      </c>
      <c r="E111" s="353">
        <f t="shared" ref="E111:BC111" si="325">SUM(E112:E124)</f>
        <v>0.80249999999999999</v>
      </c>
      <c r="F111" s="353">
        <f t="shared" si="325"/>
        <v>0</v>
      </c>
      <c r="G111" s="353">
        <f t="shared" si="325"/>
        <v>0</v>
      </c>
      <c r="H111" s="353">
        <f t="shared" si="325"/>
        <v>0.80249999999999999</v>
      </c>
      <c r="I111" s="353">
        <f t="shared" si="325"/>
        <v>0</v>
      </c>
      <c r="J111" s="353">
        <f t="shared" si="325"/>
        <v>0</v>
      </c>
      <c r="K111" s="353">
        <f t="shared" si="325"/>
        <v>0</v>
      </c>
      <c r="L111" s="353">
        <f t="shared" si="325"/>
        <v>0</v>
      </c>
      <c r="M111" s="353">
        <f t="shared" si="325"/>
        <v>0</v>
      </c>
      <c r="N111" s="353">
        <f t="shared" si="325"/>
        <v>0</v>
      </c>
      <c r="O111" s="353">
        <f t="shared" si="325"/>
        <v>0.80249999999999999</v>
      </c>
      <c r="P111" s="353">
        <f t="shared" si="325"/>
        <v>0</v>
      </c>
      <c r="Q111" s="353">
        <f t="shared" si="325"/>
        <v>0</v>
      </c>
      <c r="R111" s="353">
        <f t="shared" si="325"/>
        <v>0.80249999999999999</v>
      </c>
      <c r="S111" s="353">
        <f t="shared" si="325"/>
        <v>0</v>
      </c>
      <c r="T111" s="353">
        <f t="shared" si="325"/>
        <v>0</v>
      </c>
      <c r="U111" s="353">
        <f t="shared" si="325"/>
        <v>0</v>
      </c>
      <c r="V111" s="353">
        <f t="shared" si="325"/>
        <v>0</v>
      </c>
      <c r="W111" s="353">
        <f t="shared" si="325"/>
        <v>0</v>
      </c>
      <c r="X111" s="353">
        <f t="shared" si="325"/>
        <v>0</v>
      </c>
      <c r="Y111" s="353">
        <f t="shared" si="325"/>
        <v>0</v>
      </c>
      <c r="Z111" s="353">
        <f t="shared" si="325"/>
        <v>0</v>
      </c>
      <c r="AA111" s="353">
        <f t="shared" si="325"/>
        <v>0</v>
      </c>
      <c r="AB111" s="353">
        <f t="shared" si="325"/>
        <v>0</v>
      </c>
      <c r="AC111" s="353">
        <f t="shared" si="325"/>
        <v>0</v>
      </c>
      <c r="AD111" s="353">
        <f t="shared" si="325"/>
        <v>41.868698650877548</v>
      </c>
      <c r="AE111" s="353">
        <f t="shared" si="325"/>
        <v>0.66875000000000007</v>
      </c>
      <c r="AF111" s="353">
        <f t="shared" si="325"/>
        <v>0</v>
      </c>
      <c r="AG111" s="353">
        <f t="shared" si="325"/>
        <v>0</v>
      </c>
      <c r="AH111" s="353">
        <f t="shared" si="325"/>
        <v>0.66875000000000007</v>
      </c>
      <c r="AI111" s="353">
        <f t="shared" si="325"/>
        <v>0</v>
      </c>
      <c r="AJ111" s="353">
        <f t="shared" si="325"/>
        <v>0</v>
      </c>
      <c r="AK111" s="353">
        <f t="shared" si="325"/>
        <v>0</v>
      </c>
      <c r="AL111" s="353">
        <f t="shared" si="325"/>
        <v>0</v>
      </c>
      <c r="AM111" s="353">
        <f t="shared" si="325"/>
        <v>0</v>
      </c>
      <c r="AN111" s="353">
        <f t="shared" si="325"/>
        <v>0</v>
      </c>
      <c r="AO111" s="353">
        <f t="shared" si="325"/>
        <v>0.66875000000000007</v>
      </c>
      <c r="AP111" s="353">
        <f t="shared" si="325"/>
        <v>0</v>
      </c>
      <c r="AQ111" s="353">
        <f t="shared" si="325"/>
        <v>0</v>
      </c>
      <c r="AR111" s="353">
        <f t="shared" si="325"/>
        <v>0.66875000000000007</v>
      </c>
      <c r="AS111" s="353">
        <f t="shared" si="325"/>
        <v>0</v>
      </c>
      <c r="AT111" s="353">
        <f t="shared" si="325"/>
        <v>0</v>
      </c>
      <c r="AU111" s="353">
        <f t="shared" si="325"/>
        <v>0</v>
      </c>
      <c r="AV111" s="353">
        <f t="shared" si="325"/>
        <v>0</v>
      </c>
      <c r="AW111" s="353">
        <f t="shared" si="325"/>
        <v>0</v>
      </c>
      <c r="AX111" s="353">
        <f t="shared" si="325"/>
        <v>0</v>
      </c>
      <c r="AY111" s="353">
        <f t="shared" si="325"/>
        <v>0</v>
      </c>
      <c r="AZ111" s="353">
        <f t="shared" si="325"/>
        <v>0</v>
      </c>
      <c r="BA111" s="353">
        <f t="shared" si="325"/>
        <v>0</v>
      </c>
      <c r="BB111" s="353">
        <f t="shared" si="325"/>
        <v>0</v>
      </c>
      <c r="BC111" s="353">
        <f t="shared" si="325"/>
        <v>0</v>
      </c>
      <c r="BD111" s="354"/>
    </row>
    <row r="112" spans="1:56" ht="20.100000000000001" customHeight="1" x14ac:dyDescent="0.2">
      <c r="A112" s="358" t="s">
        <v>963</v>
      </c>
      <c r="B112" s="366" t="s">
        <v>1134</v>
      </c>
      <c r="C112" s="368" t="s">
        <v>1135</v>
      </c>
      <c r="D112" s="381">
        <v>0.43913759999999996</v>
      </c>
      <c r="E112" s="365">
        <f t="shared" ref="E112:E124" si="326">F112+G112+H112+I112</f>
        <v>0</v>
      </c>
      <c r="F112" s="365">
        <f t="shared" ref="F112:F124" si="327">K112+P112+U112+Z112</f>
        <v>0</v>
      </c>
      <c r="G112" s="365">
        <f t="shared" ref="G112:G124" si="328">L112+Q112+V112+AA112</f>
        <v>0</v>
      </c>
      <c r="H112" s="365">
        <f t="shared" ref="H112:H124" si="329">M112+R112+W112+AB112</f>
        <v>0</v>
      </c>
      <c r="I112" s="365">
        <f t="shared" ref="I112:I124" si="330">N112+S112+X112+AC112</f>
        <v>0</v>
      </c>
      <c r="J112" s="360">
        <f t="shared" ref="J112:J124" si="331">K112+L112+M112+N112</f>
        <v>0</v>
      </c>
      <c r="K112" s="361">
        <v>0</v>
      </c>
      <c r="L112" s="361">
        <v>0</v>
      </c>
      <c r="M112" s="361">
        <v>0</v>
      </c>
      <c r="N112" s="361">
        <v>0</v>
      </c>
      <c r="O112" s="360">
        <f t="shared" ref="O112:O124" si="332">P112+Q112+R112+S112</f>
        <v>0</v>
      </c>
      <c r="P112" s="361">
        <v>0</v>
      </c>
      <c r="Q112" s="361">
        <v>0</v>
      </c>
      <c r="R112" s="361">
        <v>0</v>
      </c>
      <c r="S112" s="361">
        <v>0</v>
      </c>
      <c r="T112" s="360">
        <f t="shared" ref="T112:T124" si="333">U112+V112+W112+X112</f>
        <v>0</v>
      </c>
      <c r="U112" s="361">
        <v>0</v>
      </c>
      <c r="V112" s="361">
        <v>0</v>
      </c>
      <c r="W112" s="361">
        <v>0</v>
      </c>
      <c r="X112" s="361">
        <v>0</v>
      </c>
      <c r="Y112" s="360">
        <f t="shared" ref="Y112:Y124" si="334">Z112+AA112+AB112+AC112</f>
        <v>0</v>
      </c>
      <c r="Z112" s="361">
        <v>0</v>
      </c>
      <c r="AA112" s="361">
        <v>0</v>
      </c>
      <c r="AB112" s="361">
        <v>0</v>
      </c>
      <c r="AC112" s="361">
        <v>0</v>
      </c>
      <c r="AD112" s="360">
        <f t="shared" ref="AD112:AD124" si="335">D112/1.2</f>
        <v>0.365948</v>
      </c>
      <c r="AE112" s="360">
        <f t="shared" ref="AE112:AE124" si="336">E112/1.2</f>
        <v>0</v>
      </c>
      <c r="AF112" s="360">
        <f t="shared" ref="AF112:AF124" si="337">F112/1.2</f>
        <v>0</v>
      </c>
      <c r="AG112" s="360">
        <f t="shared" ref="AG112:AG124" si="338">G112/1.2</f>
        <v>0</v>
      </c>
      <c r="AH112" s="360">
        <f t="shared" ref="AH112:AH124" si="339">H112/1.2</f>
        <v>0</v>
      </c>
      <c r="AI112" s="360">
        <f t="shared" ref="AI112:AI124" si="340">I112/1.2</f>
        <v>0</v>
      </c>
      <c r="AJ112" s="360">
        <f t="shared" ref="AJ112:AJ124" si="341">J112/1.2</f>
        <v>0</v>
      </c>
      <c r="AK112" s="360">
        <f t="shared" ref="AK112:AK124" si="342">K112/1.2</f>
        <v>0</v>
      </c>
      <c r="AL112" s="360">
        <f t="shared" ref="AL112:AL124" si="343">L112/1.2</f>
        <v>0</v>
      </c>
      <c r="AM112" s="360">
        <f t="shared" ref="AM112:AM124" si="344">M112/1.2</f>
        <v>0</v>
      </c>
      <c r="AN112" s="360">
        <f t="shared" ref="AN112:AN124" si="345">N112/1.2</f>
        <v>0</v>
      </c>
      <c r="AO112" s="360">
        <f t="shared" ref="AO112:AO124" si="346">O112/1.2</f>
        <v>0</v>
      </c>
      <c r="AP112" s="360">
        <f t="shared" ref="AP112:AP124" si="347">P112/1.2</f>
        <v>0</v>
      </c>
      <c r="AQ112" s="360">
        <f t="shared" ref="AQ112:AQ124" si="348">Q112/1.2</f>
        <v>0</v>
      </c>
      <c r="AR112" s="360">
        <f t="shared" ref="AR112:AR124" si="349">R112/1.2</f>
        <v>0</v>
      </c>
      <c r="AS112" s="360">
        <f t="shared" ref="AS112:AS124" si="350">S112/1.2</f>
        <v>0</v>
      </c>
      <c r="AT112" s="360">
        <f t="shared" ref="AT112:AT124" si="351">T112/1.2</f>
        <v>0</v>
      </c>
      <c r="AU112" s="360">
        <f t="shared" ref="AU112:AU124" si="352">U112/1.2</f>
        <v>0</v>
      </c>
      <c r="AV112" s="360">
        <f t="shared" ref="AV112:AV124" si="353">V112/1.2</f>
        <v>0</v>
      </c>
      <c r="AW112" s="360">
        <f t="shared" ref="AW112:AW124" si="354">W112/1.2</f>
        <v>0</v>
      </c>
      <c r="AX112" s="360">
        <f t="shared" ref="AX112:AX124" si="355">X112/1.2</f>
        <v>0</v>
      </c>
      <c r="AY112" s="360">
        <f t="shared" ref="AY112:AY124" si="356">Y112/1.2</f>
        <v>0</v>
      </c>
      <c r="AZ112" s="360">
        <f t="shared" ref="AZ112:AZ124" si="357">Z112/1.2</f>
        <v>0</v>
      </c>
      <c r="BA112" s="360">
        <f t="shared" ref="BA112:BA124" si="358">AA112/1.2</f>
        <v>0</v>
      </c>
      <c r="BB112" s="360">
        <f t="shared" ref="BB112:BB124" si="359">AB112/1.2</f>
        <v>0</v>
      </c>
      <c r="BC112" s="360">
        <f t="shared" ref="BC112:BC124" si="360">AC112/1.2</f>
        <v>0</v>
      </c>
      <c r="BD112" s="360"/>
    </row>
    <row r="113" spans="1:56" ht="20.100000000000001" customHeight="1" x14ac:dyDescent="0.2">
      <c r="A113" s="358" t="s">
        <v>964</v>
      </c>
      <c r="B113" s="366" t="s">
        <v>1136</v>
      </c>
      <c r="C113" s="368" t="s">
        <v>1137</v>
      </c>
      <c r="D113" s="381">
        <v>0.19989960000000001</v>
      </c>
      <c r="E113" s="365">
        <f t="shared" si="326"/>
        <v>0</v>
      </c>
      <c r="F113" s="365">
        <f t="shared" si="327"/>
        <v>0</v>
      </c>
      <c r="G113" s="365">
        <f t="shared" si="328"/>
        <v>0</v>
      </c>
      <c r="H113" s="365">
        <f t="shared" si="329"/>
        <v>0</v>
      </c>
      <c r="I113" s="365">
        <f t="shared" si="330"/>
        <v>0</v>
      </c>
      <c r="J113" s="360">
        <f t="shared" si="331"/>
        <v>0</v>
      </c>
      <c r="K113" s="361">
        <v>0</v>
      </c>
      <c r="L113" s="361">
        <v>0</v>
      </c>
      <c r="M113" s="361">
        <v>0</v>
      </c>
      <c r="N113" s="361">
        <v>0</v>
      </c>
      <c r="O113" s="360">
        <f t="shared" si="332"/>
        <v>0</v>
      </c>
      <c r="P113" s="361">
        <v>0</v>
      </c>
      <c r="Q113" s="361">
        <v>0</v>
      </c>
      <c r="R113" s="361">
        <v>0</v>
      </c>
      <c r="S113" s="361">
        <v>0</v>
      </c>
      <c r="T113" s="360">
        <f t="shared" si="333"/>
        <v>0</v>
      </c>
      <c r="U113" s="361">
        <v>0</v>
      </c>
      <c r="V113" s="361">
        <v>0</v>
      </c>
      <c r="W113" s="361">
        <v>0</v>
      </c>
      <c r="X113" s="361">
        <v>0</v>
      </c>
      <c r="Y113" s="360">
        <f t="shared" si="334"/>
        <v>0</v>
      </c>
      <c r="Z113" s="361">
        <v>0</v>
      </c>
      <c r="AA113" s="361">
        <v>0</v>
      </c>
      <c r="AB113" s="361">
        <v>0</v>
      </c>
      <c r="AC113" s="361">
        <v>0</v>
      </c>
      <c r="AD113" s="360">
        <f t="shared" si="335"/>
        <v>0.16658300000000001</v>
      </c>
      <c r="AE113" s="360">
        <f t="shared" si="336"/>
        <v>0</v>
      </c>
      <c r="AF113" s="360">
        <f t="shared" si="337"/>
        <v>0</v>
      </c>
      <c r="AG113" s="360">
        <f t="shared" si="338"/>
        <v>0</v>
      </c>
      <c r="AH113" s="360">
        <f t="shared" si="339"/>
        <v>0</v>
      </c>
      <c r="AI113" s="360">
        <f t="shared" si="340"/>
        <v>0</v>
      </c>
      <c r="AJ113" s="360">
        <f t="shared" si="341"/>
        <v>0</v>
      </c>
      <c r="AK113" s="360">
        <f t="shared" si="342"/>
        <v>0</v>
      </c>
      <c r="AL113" s="360">
        <f t="shared" si="343"/>
        <v>0</v>
      </c>
      <c r="AM113" s="360">
        <f t="shared" si="344"/>
        <v>0</v>
      </c>
      <c r="AN113" s="360">
        <f t="shared" si="345"/>
        <v>0</v>
      </c>
      <c r="AO113" s="360">
        <f t="shared" si="346"/>
        <v>0</v>
      </c>
      <c r="AP113" s="360">
        <f t="shared" si="347"/>
        <v>0</v>
      </c>
      <c r="AQ113" s="360">
        <f t="shared" si="348"/>
        <v>0</v>
      </c>
      <c r="AR113" s="360">
        <f t="shared" si="349"/>
        <v>0</v>
      </c>
      <c r="AS113" s="360">
        <f t="shared" si="350"/>
        <v>0</v>
      </c>
      <c r="AT113" s="360">
        <f t="shared" si="351"/>
        <v>0</v>
      </c>
      <c r="AU113" s="360">
        <f t="shared" si="352"/>
        <v>0</v>
      </c>
      <c r="AV113" s="360">
        <f t="shared" si="353"/>
        <v>0</v>
      </c>
      <c r="AW113" s="360">
        <f t="shared" si="354"/>
        <v>0</v>
      </c>
      <c r="AX113" s="360">
        <f t="shared" si="355"/>
        <v>0</v>
      </c>
      <c r="AY113" s="360">
        <f t="shared" si="356"/>
        <v>0</v>
      </c>
      <c r="AZ113" s="360">
        <f t="shared" si="357"/>
        <v>0</v>
      </c>
      <c r="BA113" s="360">
        <f t="shared" si="358"/>
        <v>0</v>
      </c>
      <c r="BB113" s="360">
        <f t="shared" si="359"/>
        <v>0</v>
      </c>
      <c r="BC113" s="360">
        <f t="shared" si="360"/>
        <v>0</v>
      </c>
      <c r="BD113" s="360"/>
    </row>
    <row r="114" spans="1:56" ht="20.100000000000001" customHeight="1" x14ac:dyDescent="0.2">
      <c r="A114" s="358" t="s">
        <v>965</v>
      </c>
      <c r="B114" s="366" t="s">
        <v>1138</v>
      </c>
      <c r="C114" s="368" t="s">
        <v>1139</v>
      </c>
      <c r="D114" s="381">
        <v>0.96</v>
      </c>
      <c r="E114" s="365">
        <f t="shared" si="326"/>
        <v>0</v>
      </c>
      <c r="F114" s="365">
        <f t="shared" si="327"/>
        <v>0</v>
      </c>
      <c r="G114" s="365">
        <f t="shared" si="328"/>
        <v>0</v>
      </c>
      <c r="H114" s="365">
        <f t="shared" si="329"/>
        <v>0</v>
      </c>
      <c r="I114" s="365">
        <f t="shared" si="330"/>
        <v>0</v>
      </c>
      <c r="J114" s="360">
        <f t="shared" si="331"/>
        <v>0</v>
      </c>
      <c r="K114" s="361">
        <v>0</v>
      </c>
      <c r="L114" s="361">
        <v>0</v>
      </c>
      <c r="M114" s="361">
        <v>0</v>
      </c>
      <c r="N114" s="361">
        <v>0</v>
      </c>
      <c r="O114" s="360">
        <f t="shared" si="332"/>
        <v>0</v>
      </c>
      <c r="P114" s="361">
        <v>0</v>
      </c>
      <c r="Q114" s="361">
        <v>0</v>
      </c>
      <c r="R114" s="361">
        <v>0</v>
      </c>
      <c r="S114" s="361">
        <v>0</v>
      </c>
      <c r="T114" s="360">
        <f t="shared" si="333"/>
        <v>0</v>
      </c>
      <c r="U114" s="361">
        <v>0</v>
      </c>
      <c r="V114" s="361">
        <v>0</v>
      </c>
      <c r="W114" s="361">
        <v>0</v>
      </c>
      <c r="X114" s="361">
        <v>0</v>
      </c>
      <c r="Y114" s="360">
        <f t="shared" si="334"/>
        <v>0</v>
      </c>
      <c r="Z114" s="361">
        <v>0</v>
      </c>
      <c r="AA114" s="361">
        <v>0</v>
      </c>
      <c r="AB114" s="361">
        <v>0</v>
      </c>
      <c r="AC114" s="361">
        <v>0</v>
      </c>
      <c r="AD114" s="360">
        <f t="shared" si="335"/>
        <v>0.8</v>
      </c>
      <c r="AE114" s="360">
        <f t="shared" si="336"/>
        <v>0</v>
      </c>
      <c r="AF114" s="360">
        <f t="shared" si="337"/>
        <v>0</v>
      </c>
      <c r="AG114" s="360">
        <f t="shared" si="338"/>
        <v>0</v>
      </c>
      <c r="AH114" s="360">
        <f t="shared" si="339"/>
        <v>0</v>
      </c>
      <c r="AI114" s="360">
        <f t="shared" si="340"/>
        <v>0</v>
      </c>
      <c r="AJ114" s="360">
        <f t="shared" si="341"/>
        <v>0</v>
      </c>
      <c r="AK114" s="360">
        <f t="shared" si="342"/>
        <v>0</v>
      </c>
      <c r="AL114" s="360">
        <f t="shared" si="343"/>
        <v>0</v>
      </c>
      <c r="AM114" s="360">
        <f t="shared" si="344"/>
        <v>0</v>
      </c>
      <c r="AN114" s="360">
        <f t="shared" si="345"/>
        <v>0</v>
      </c>
      <c r="AO114" s="360">
        <f t="shared" si="346"/>
        <v>0</v>
      </c>
      <c r="AP114" s="360">
        <f t="shared" si="347"/>
        <v>0</v>
      </c>
      <c r="AQ114" s="360">
        <f t="shared" si="348"/>
        <v>0</v>
      </c>
      <c r="AR114" s="360">
        <f t="shared" si="349"/>
        <v>0</v>
      </c>
      <c r="AS114" s="360">
        <f t="shared" si="350"/>
        <v>0</v>
      </c>
      <c r="AT114" s="360">
        <f t="shared" si="351"/>
        <v>0</v>
      </c>
      <c r="AU114" s="360">
        <f t="shared" si="352"/>
        <v>0</v>
      </c>
      <c r="AV114" s="360">
        <f t="shared" si="353"/>
        <v>0</v>
      </c>
      <c r="AW114" s="360">
        <f t="shared" si="354"/>
        <v>0</v>
      </c>
      <c r="AX114" s="360">
        <f t="shared" si="355"/>
        <v>0</v>
      </c>
      <c r="AY114" s="360">
        <f t="shared" si="356"/>
        <v>0</v>
      </c>
      <c r="AZ114" s="360">
        <f t="shared" si="357"/>
        <v>0</v>
      </c>
      <c r="BA114" s="360">
        <f t="shared" si="358"/>
        <v>0</v>
      </c>
      <c r="BB114" s="360">
        <f t="shared" si="359"/>
        <v>0</v>
      </c>
      <c r="BC114" s="360">
        <f t="shared" si="360"/>
        <v>0</v>
      </c>
      <c r="BD114" s="360"/>
    </row>
    <row r="115" spans="1:56" ht="20.100000000000001" customHeight="1" x14ac:dyDescent="0.2">
      <c r="A115" s="358" t="s">
        <v>966</v>
      </c>
      <c r="B115" s="366" t="s">
        <v>1140</v>
      </c>
      <c r="C115" s="368" t="s">
        <v>1141</v>
      </c>
      <c r="D115" s="381">
        <v>0.12626999999999999</v>
      </c>
      <c r="E115" s="365">
        <f t="shared" si="326"/>
        <v>0</v>
      </c>
      <c r="F115" s="365">
        <f t="shared" si="327"/>
        <v>0</v>
      </c>
      <c r="G115" s="365">
        <f t="shared" si="328"/>
        <v>0</v>
      </c>
      <c r="H115" s="365">
        <f t="shared" si="329"/>
        <v>0</v>
      </c>
      <c r="I115" s="365">
        <f t="shared" si="330"/>
        <v>0</v>
      </c>
      <c r="J115" s="360">
        <f t="shared" si="331"/>
        <v>0</v>
      </c>
      <c r="K115" s="361">
        <v>0</v>
      </c>
      <c r="L115" s="361">
        <v>0</v>
      </c>
      <c r="M115" s="361">
        <v>0</v>
      </c>
      <c r="N115" s="361">
        <v>0</v>
      </c>
      <c r="O115" s="360">
        <f t="shared" si="332"/>
        <v>0</v>
      </c>
      <c r="P115" s="361">
        <v>0</v>
      </c>
      <c r="Q115" s="361">
        <v>0</v>
      </c>
      <c r="R115" s="361">
        <v>0</v>
      </c>
      <c r="S115" s="361">
        <v>0</v>
      </c>
      <c r="T115" s="360">
        <f t="shared" si="333"/>
        <v>0</v>
      </c>
      <c r="U115" s="361">
        <v>0</v>
      </c>
      <c r="V115" s="361">
        <v>0</v>
      </c>
      <c r="W115" s="361">
        <v>0</v>
      </c>
      <c r="X115" s="361">
        <v>0</v>
      </c>
      <c r="Y115" s="360">
        <f t="shared" si="334"/>
        <v>0</v>
      </c>
      <c r="Z115" s="361">
        <v>0</v>
      </c>
      <c r="AA115" s="361">
        <v>0</v>
      </c>
      <c r="AB115" s="361">
        <v>0</v>
      </c>
      <c r="AC115" s="361">
        <v>0</v>
      </c>
      <c r="AD115" s="360">
        <f t="shared" si="335"/>
        <v>0.105225</v>
      </c>
      <c r="AE115" s="360">
        <f t="shared" si="336"/>
        <v>0</v>
      </c>
      <c r="AF115" s="360">
        <f t="shared" si="337"/>
        <v>0</v>
      </c>
      <c r="AG115" s="360">
        <f t="shared" si="338"/>
        <v>0</v>
      </c>
      <c r="AH115" s="360">
        <f t="shared" si="339"/>
        <v>0</v>
      </c>
      <c r="AI115" s="360">
        <f t="shared" si="340"/>
        <v>0</v>
      </c>
      <c r="AJ115" s="360">
        <f t="shared" si="341"/>
        <v>0</v>
      </c>
      <c r="AK115" s="360">
        <f t="shared" si="342"/>
        <v>0</v>
      </c>
      <c r="AL115" s="360">
        <f t="shared" si="343"/>
        <v>0</v>
      </c>
      <c r="AM115" s="360">
        <f t="shared" si="344"/>
        <v>0</v>
      </c>
      <c r="AN115" s="360">
        <f t="shared" si="345"/>
        <v>0</v>
      </c>
      <c r="AO115" s="360">
        <f t="shared" si="346"/>
        <v>0</v>
      </c>
      <c r="AP115" s="360">
        <f t="shared" si="347"/>
        <v>0</v>
      </c>
      <c r="AQ115" s="360">
        <f t="shared" si="348"/>
        <v>0</v>
      </c>
      <c r="AR115" s="360">
        <f t="shared" si="349"/>
        <v>0</v>
      </c>
      <c r="AS115" s="360">
        <f t="shared" si="350"/>
        <v>0</v>
      </c>
      <c r="AT115" s="360">
        <f t="shared" si="351"/>
        <v>0</v>
      </c>
      <c r="AU115" s="360">
        <f t="shared" si="352"/>
        <v>0</v>
      </c>
      <c r="AV115" s="360">
        <f t="shared" si="353"/>
        <v>0</v>
      </c>
      <c r="AW115" s="360">
        <f t="shared" si="354"/>
        <v>0</v>
      </c>
      <c r="AX115" s="360">
        <f t="shared" si="355"/>
        <v>0</v>
      </c>
      <c r="AY115" s="360">
        <f t="shared" si="356"/>
        <v>0</v>
      </c>
      <c r="AZ115" s="360">
        <f t="shared" si="357"/>
        <v>0</v>
      </c>
      <c r="BA115" s="360">
        <f t="shared" si="358"/>
        <v>0</v>
      </c>
      <c r="BB115" s="360">
        <f t="shared" si="359"/>
        <v>0</v>
      </c>
      <c r="BC115" s="360">
        <f t="shared" si="360"/>
        <v>0</v>
      </c>
      <c r="BD115" s="360"/>
    </row>
    <row r="116" spans="1:56" ht="20.100000000000001" customHeight="1" x14ac:dyDescent="0.2">
      <c r="A116" s="358" t="s">
        <v>1133</v>
      </c>
      <c r="B116" s="366" t="s">
        <v>1142</v>
      </c>
      <c r="C116" s="368" t="s">
        <v>1143</v>
      </c>
      <c r="D116" s="381">
        <v>0.95279999999999998</v>
      </c>
      <c r="E116" s="365">
        <f t="shared" si="326"/>
        <v>0</v>
      </c>
      <c r="F116" s="365">
        <f t="shared" si="327"/>
        <v>0</v>
      </c>
      <c r="G116" s="365">
        <f t="shared" si="328"/>
        <v>0</v>
      </c>
      <c r="H116" s="365">
        <f t="shared" si="329"/>
        <v>0</v>
      </c>
      <c r="I116" s="365">
        <f t="shared" si="330"/>
        <v>0</v>
      </c>
      <c r="J116" s="360">
        <f t="shared" si="331"/>
        <v>0</v>
      </c>
      <c r="K116" s="361">
        <v>0</v>
      </c>
      <c r="L116" s="361">
        <v>0</v>
      </c>
      <c r="M116" s="361">
        <v>0</v>
      </c>
      <c r="N116" s="361">
        <v>0</v>
      </c>
      <c r="O116" s="360">
        <f t="shared" si="332"/>
        <v>0</v>
      </c>
      <c r="P116" s="361">
        <v>0</v>
      </c>
      <c r="Q116" s="361">
        <v>0</v>
      </c>
      <c r="R116" s="361">
        <v>0</v>
      </c>
      <c r="S116" s="361">
        <v>0</v>
      </c>
      <c r="T116" s="360">
        <f t="shared" si="333"/>
        <v>0</v>
      </c>
      <c r="U116" s="361">
        <v>0</v>
      </c>
      <c r="V116" s="361">
        <v>0</v>
      </c>
      <c r="W116" s="361">
        <v>0</v>
      </c>
      <c r="X116" s="361">
        <v>0</v>
      </c>
      <c r="Y116" s="360">
        <f t="shared" si="334"/>
        <v>0</v>
      </c>
      <c r="Z116" s="361">
        <v>0</v>
      </c>
      <c r="AA116" s="361">
        <v>0</v>
      </c>
      <c r="AB116" s="361">
        <v>0</v>
      </c>
      <c r="AC116" s="361">
        <v>0</v>
      </c>
      <c r="AD116" s="360">
        <f t="shared" si="335"/>
        <v>0.79400000000000004</v>
      </c>
      <c r="AE116" s="360">
        <f t="shared" si="336"/>
        <v>0</v>
      </c>
      <c r="AF116" s="360">
        <f t="shared" si="337"/>
        <v>0</v>
      </c>
      <c r="AG116" s="360">
        <f t="shared" si="338"/>
        <v>0</v>
      </c>
      <c r="AH116" s="360">
        <f t="shared" si="339"/>
        <v>0</v>
      </c>
      <c r="AI116" s="360">
        <f t="shared" si="340"/>
        <v>0</v>
      </c>
      <c r="AJ116" s="360">
        <f t="shared" si="341"/>
        <v>0</v>
      </c>
      <c r="AK116" s="360">
        <f t="shared" si="342"/>
        <v>0</v>
      </c>
      <c r="AL116" s="360">
        <f t="shared" si="343"/>
        <v>0</v>
      </c>
      <c r="AM116" s="360">
        <f t="shared" si="344"/>
        <v>0</v>
      </c>
      <c r="AN116" s="360">
        <f t="shared" si="345"/>
        <v>0</v>
      </c>
      <c r="AO116" s="360">
        <f t="shared" si="346"/>
        <v>0</v>
      </c>
      <c r="AP116" s="360">
        <f t="shared" si="347"/>
        <v>0</v>
      </c>
      <c r="AQ116" s="360">
        <f t="shared" si="348"/>
        <v>0</v>
      </c>
      <c r="AR116" s="360">
        <f t="shared" si="349"/>
        <v>0</v>
      </c>
      <c r="AS116" s="360">
        <f t="shared" si="350"/>
        <v>0</v>
      </c>
      <c r="AT116" s="360">
        <f t="shared" si="351"/>
        <v>0</v>
      </c>
      <c r="AU116" s="360">
        <f t="shared" si="352"/>
        <v>0</v>
      </c>
      <c r="AV116" s="360">
        <f t="shared" si="353"/>
        <v>0</v>
      </c>
      <c r="AW116" s="360">
        <f t="shared" si="354"/>
        <v>0</v>
      </c>
      <c r="AX116" s="360">
        <f t="shared" si="355"/>
        <v>0</v>
      </c>
      <c r="AY116" s="360">
        <f t="shared" si="356"/>
        <v>0</v>
      </c>
      <c r="AZ116" s="360">
        <f t="shared" si="357"/>
        <v>0</v>
      </c>
      <c r="BA116" s="360">
        <f t="shared" si="358"/>
        <v>0</v>
      </c>
      <c r="BB116" s="360">
        <f t="shared" si="359"/>
        <v>0</v>
      </c>
      <c r="BC116" s="360">
        <f t="shared" si="360"/>
        <v>0</v>
      </c>
      <c r="BD116" s="360"/>
    </row>
    <row r="117" spans="1:56" ht="20.100000000000001" customHeight="1" x14ac:dyDescent="0.2">
      <c r="A117" s="358" t="s">
        <v>967</v>
      </c>
      <c r="B117" s="366" t="s">
        <v>1144</v>
      </c>
      <c r="C117" s="368" t="s">
        <v>1145</v>
      </c>
      <c r="D117" s="381">
        <v>0.21620039999999999</v>
      </c>
      <c r="E117" s="365">
        <f t="shared" si="326"/>
        <v>0</v>
      </c>
      <c r="F117" s="365">
        <f t="shared" si="327"/>
        <v>0</v>
      </c>
      <c r="G117" s="365">
        <f t="shared" si="328"/>
        <v>0</v>
      </c>
      <c r="H117" s="365">
        <f t="shared" si="329"/>
        <v>0</v>
      </c>
      <c r="I117" s="365">
        <f t="shared" si="330"/>
        <v>0</v>
      </c>
      <c r="J117" s="360">
        <f t="shared" si="331"/>
        <v>0</v>
      </c>
      <c r="K117" s="361">
        <v>0</v>
      </c>
      <c r="L117" s="361">
        <v>0</v>
      </c>
      <c r="M117" s="361">
        <v>0</v>
      </c>
      <c r="N117" s="361">
        <v>0</v>
      </c>
      <c r="O117" s="360">
        <f t="shared" si="332"/>
        <v>0</v>
      </c>
      <c r="P117" s="361">
        <v>0</v>
      </c>
      <c r="Q117" s="361">
        <v>0</v>
      </c>
      <c r="R117" s="361">
        <v>0</v>
      </c>
      <c r="S117" s="361">
        <v>0</v>
      </c>
      <c r="T117" s="360">
        <f t="shared" si="333"/>
        <v>0</v>
      </c>
      <c r="U117" s="361">
        <v>0</v>
      </c>
      <c r="V117" s="361">
        <v>0</v>
      </c>
      <c r="W117" s="361">
        <v>0</v>
      </c>
      <c r="X117" s="361">
        <v>0</v>
      </c>
      <c r="Y117" s="360">
        <f t="shared" si="334"/>
        <v>0</v>
      </c>
      <c r="Z117" s="361">
        <v>0</v>
      </c>
      <c r="AA117" s="361">
        <v>0</v>
      </c>
      <c r="AB117" s="361">
        <v>0</v>
      </c>
      <c r="AC117" s="361">
        <v>0</v>
      </c>
      <c r="AD117" s="360">
        <f t="shared" si="335"/>
        <v>0.18016699999999999</v>
      </c>
      <c r="AE117" s="360">
        <f t="shared" si="336"/>
        <v>0</v>
      </c>
      <c r="AF117" s="360">
        <f t="shared" si="337"/>
        <v>0</v>
      </c>
      <c r="AG117" s="360">
        <f t="shared" si="338"/>
        <v>0</v>
      </c>
      <c r="AH117" s="360">
        <f t="shared" si="339"/>
        <v>0</v>
      </c>
      <c r="AI117" s="360">
        <f t="shared" si="340"/>
        <v>0</v>
      </c>
      <c r="AJ117" s="360">
        <f t="shared" si="341"/>
        <v>0</v>
      </c>
      <c r="AK117" s="360">
        <f t="shared" si="342"/>
        <v>0</v>
      </c>
      <c r="AL117" s="360">
        <f t="shared" si="343"/>
        <v>0</v>
      </c>
      <c r="AM117" s="360">
        <f t="shared" si="344"/>
        <v>0</v>
      </c>
      <c r="AN117" s="360">
        <f t="shared" si="345"/>
        <v>0</v>
      </c>
      <c r="AO117" s="360">
        <f t="shared" si="346"/>
        <v>0</v>
      </c>
      <c r="AP117" s="360">
        <f t="shared" si="347"/>
        <v>0</v>
      </c>
      <c r="AQ117" s="360">
        <f t="shared" si="348"/>
        <v>0</v>
      </c>
      <c r="AR117" s="360">
        <f t="shared" si="349"/>
        <v>0</v>
      </c>
      <c r="AS117" s="360">
        <f t="shared" si="350"/>
        <v>0</v>
      </c>
      <c r="AT117" s="360">
        <f t="shared" si="351"/>
        <v>0</v>
      </c>
      <c r="AU117" s="360">
        <f t="shared" si="352"/>
        <v>0</v>
      </c>
      <c r="AV117" s="360">
        <f t="shared" si="353"/>
        <v>0</v>
      </c>
      <c r="AW117" s="360">
        <f t="shared" si="354"/>
        <v>0</v>
      </c>
      <c r="AX117" s="360">
        <f t="shared" si="355"/>
        <v>0</v>
      </c>
      <c r="AY117" s="360">
        <f t="shared" si="356"/>
        <v>0</v>
      </c>
      <c r="AZ117" s="360">
        <f t="shared" si="357"/>
        <v>0</v>
      </c>
      <c r="BA117" s="360">
        <f t="shared" si="358"/>
        <v>0</v>
      </c>
      <c r="BB117" s="360">
        <f t="shared" si="359"/>
        <v>0</v>
      </c>
      <c r="BC117" s="360">
        <f t="shared" si="360"/>
        <v>0</v>
      </c>
      <c r="BD117" s="360"/>
    </row>
    <row r="118" spans="1:56" ht="20.100000000000001" customHeight="1" x14ac:dyDescent="0.2">
      <c r="A118" s="358" t="s">
        <v>968</v>
      </c>
      <c r="B118" s="366" t="s">
        <v>1146</v>
      </c>
      <c r="C118" s="368" t="s">
        <v>1147</v>
      </c>
      <c r="D118" s="381">
        <v>1.912296</v>
      </c>
      <c r="E118" s="365">
        <f t="shared" si="326"/>
        <v>0</v>
      </c>
      <c r="F118" s="365">
        <f t="shared" si="327"/>
        <v>0</v>
      </c>
      <c r="G118" s="365">
        <f t="shared" si="328"/>
        <v>0</v>
      </c>
      <c r="H118" s="365">
        <f t="shared" si="329"/>
        <v>0</v>
      </c>
      <c r="I118" s="365">
        <f t="shared" si="330"/>
        <v>0</v>
      </c>
      <c r="J118" s="360">
        <f t="shared" si="331"/>
        <v>0</v>
      </c>
      <c r="K118" s="361">
        <v>0</v>
      </c>
      <c r="L118" s="361">
        <v>0</v>
      </c>
      <c r="M118" s="361">
        <v>0</v>
      </c>
      <c r="N118" s="361">
        <v>0</v>
      </c>
      <c r="O118" s="360">
        <f t="shared" si="332"/>
        <v>0</v>
      </c>
      <c r="P118" s="361">
        <v>0</v>
      </c>
      <c r="Q118" s="361">
        <v>0</v>
      </c>
      <c r="R118" s="361">
        <v>0</v>
      </c>
      <c r="S118" s="361">
        <v>0</v>
      </c>
      <c r="T118" s="360">
        <f t="shared" si="333"/>
        <v>0</v>
      </c>
      <c r="U118" s="361">
        <v>0</v>
      </c>
      <c r="V118" s="361">
        <v>0</v>
      </c>
      <c r="W118" s="361">
        <v>0</v>
      </c>
      <c r="X118" s="361">
        <v>0</v>
      </c>
      <c r="Y118" s="360">
        <f t="shared" si="334"/>
        <v>0</v>
      </c>
      <c r="Z118" s="361">
        <v>0</v>
      </c>
      <c r="AA118" s="361">
        <v>0</v>
      </c>
      <c r="AB118" s="361">
        <v>0</v>
      </c>
      <c r="AC118" s="361">
        <v>0</v>
      </c>
      <c r="AD118" s="360">
        <f t="shared" si="335"/>
        <v>1.59358</v>
      </c>
      <c r="AE118" s="360">
        <f t="shared" si="336"/>
        <v>0</v>
      </c>
      <c r="AF118" s="360">
        <f t="shared" si="337"/>
        <v>0</v>
      </c>
      <c r="AG118" s="360">
        <f t="shared" si="338"/>
        <v>0</v>
      </c>
      <c r="AH118" s="360">
        <f t="shared" si="339"/>
        <v>0</v>
      </c>
      <c r="AI118" s="360">
        <f t="shared" si="340"/>
        <v>0</v>
      </c>
      <c r="AJ118" s="360">
        <f t="shared" si="341"/>
        <v>0</v>
      </c>
      <c r="AK118" s="360">
        <f t="shared" si="342"/>
        <v>0</v>
      </c>
      <c r="AL118" s="360">
        <f t="shared" si="343"/>
        <v>0</v>
      </c>
      <c r="AM118" s="360">
        <f t="shared" si="344"/>
        <v>0</v>
      </c>
      <c r="AN118" s="360">
        <f t="shared" si="345"/>
        <v>0</v>
      </c>
      <c r="AO118" s="360">
        <f t="shared" si="346"/>
        <v>0</v>
      </c>
      <c r="AP118" s="360">
        <f t="shared" si="347"/>
        <v>0</v>
      </c>
      <c r="AQ118" s="360">
        <f t="shared" si="348"/>
        <v>0</v>
      </c>
      <c r="AR118" s="360">
        <f t="shared" si="349"/>
        <v>0</v>
      </c>
      <c r="AS118" s="360">
        <f t="shared" si="350"/>
        <v>0</v>
      </c>
      <c r="AT118" s="360">
        <f t="shared" si="351"/>
        <v>0</v>
      </c>
      <c r="AU118" s="360">
        <f t="shared" si="352"/>
        <v>0</v>
      </c>
      <c r="AV118" s="360">
        <f t="shared" si="353"/>
        <v>0</v>
      </c>
      <c r="AW118" s="360">
        <f t="shared" si="354"/>
        <v>0</v>
      </c>
      <c r="AX118" s="360">
        <f t="shared" si="355"/>
        <v>0</v>
      </c>
      <c r="AY118" s="360">
        <f t="shared" si="356"/>
        <v>0</v>
      </c>
      <c r="AZ118" s="360">
        <f t="shared" si="357"/>
        <v>0</v>
      </c>
      <c r="BA118" s="360">
        <f t="shared" si="358"/>
        <v>0</v>
      </c>
      <c r="BB118" s="360">
        <f t="shared" si="359"/>
        <v>0</v>
      </c>
      <c r="BC118" s="360">
        <f t="shared" si="360"/>
        <v>0</v>
      </c>
      <c r="BD118" s="360"/>
    </row>
    <row r="119" spans="1:56" ht="20.100000000000001" customHeight="1" x14ac:dyDescent="0.2">
      <c r="A119" s="358" t="s">
        <v>969</v>
      </c>
      <c r="B119" s="366" t="s">
        <v>1148</v>
      </c>
      <c r="C119" s="368" t="s">
        <v>1149</v>
      </c>
      <c r="D119" s="381">
        <v>2.847</v>
      </c>
      <c r="E119" s="365">
        <f t="shared" si="326"/>
        <v>0.80249999999999999</v>
      </c>
      <c r="F119" s="365">
        <f t="shared" si="327"/>
        <v>0</v>
      </c>
      <c r="G119" s="365">
        <f t="shared" si="328"/>
        <v>0</v>
      </c>
      <c r="H119" s="365">
        <f t="shared" si="329"/>
        <v>0.80249999999999999</v>
      </c>
      <c r="I119" s="365">
        <f t="shared" si="330"/>
        <v>0</v>
      </c>
      <c r="J119" s="360">
        <f t="shared" si="331"/>
        <v>0</v>
      </c>
      <c r="K119" s="361">
        <v>0</v>
      </c>
      <c r="L119" s="361">
        <v>0</v>
      </c>
      <c r="M119" s="361">
        <v>0</v>
      </c>
      <c r="N119" s="361">
        <v>0</v>
      </c>
      <c r="O119" s="360">
        <f t="shared" si="332"/>
        <v>0.80249999999999999</v>
      </c>
      <c r="P119" s="361">
        <v>0</v>
      </c>
      <c r="Q119" s="361">
        <v>0</v>
      </c>
      <c r="R119" s="361">
        <v>0.80249999999999999</v>
      </c>
      <c r="S119" s="361">
        <v>0</v>
      </c>
      <c r="T119" s="360">
        <f t="shared" si="333"/>
        <v>0</v>
      </c>
      <c r="U119" s="361">
        <v>0</v>
      </c>
      <c r="V119" s="361">
        <v>0</v>
      </c>
      <c r="W119" s="361">
        <v>0</v>
      </c>
      <c r="X119" s="361">
        <v>0</v>
      </c>
      <c r="Y119" s="360">
        <f t="shared" si="334"/>
        <v>0</v>
      </c>
      <c r="Z119" s="361">
        <v>0</v>
      </c>
      <c r="AA119" s="361">
        <v>0</v>
      </c>
      <c r="AB119" s="361">
        <v>0</v>
      </c>
      <c r="AC119" s="361">
        <v>0</v>
      </c>
      <c r="AD119" s="360">
        <f t="shared" si="335"/>
        <v>2.3725000000000001</v>
      </c>
      <c r="AE119" s="360">
        <f t="shared" si="336"/>
        <v>0.66875000000000007</v>
      </c>
      <c r="AF119" s="360">
        <f t="shared" si="337"/>
        <v>0</v>
      </c>
      <c r="AG119" s="360">
        <f t="shared" si="338"/>
        <v>0</v>
      </c>
      <c r="AH119" s="360">
        <f t="shared" si="339"/>
        <v>0.66875000000000007</v>
      </c>
      <c r="AI119" s="360">
        <f t="shared" si="340"/>
        <v>0</v>
      </c>
      <c r="AJ119" s="360">
        <f t="shared" si="341"/>
        <v>0</v>
      </c>
      <c r="AK119" s="360">
        <f t="shared" si="342"/>
        <v>0</v>
      </c>
      <c r="AL119" s="360">
        <f t="shared" si="343"/>
        <v>0</v>
      </c>
      <c r="AM119" s="360">
        <f t="shared" si="344"/>
        <v>0</v>
      </c>
      <c r="AN119" s="360">
        <f t="shared" si="345"/>
        <v>0</v>
      </c>
      <c r="AO119" s="360">
        <f t="shared" si="346"/>
        <v>0.66875000000000007</v>
      </c>
      <c r="AP119" s="360">
        <f t="shared" si="347"/>
        <v>0</v>
      </c>
      <c r="AQ119" s="360">
        <f t="shared" si="348"/>
        <v>0</v>
      </c>
      <c r="AR119" s="360">
        <f t="shared" si="349"/>
        <v>0.66875000000000007</v>
      </c>
      <c r="AS119" s="360">
        <f t="shared" si="350"/>
        <v>0</v>
      </c>
      <c r="AT119" s="360">
        <f t="shared" si="351"/>
        <v>0</v>
      </c>
      <c r="AU119" s="360">
        <f t="shared" si="352"/>
        <v>0</v>
      </c>
      <c r="AV119" s="360">
        <f t="shared" si="353"/>
        <v>0</v>
      </c>
      <c r="AW119" s="360">
        <f t="shared" si="354"/>
        <v>0</v>
      </c>
      <c r="AX119" s="360">
        <f t="shared" si="355"/>
        <v>0</v>
      </c>
      <c r="AY119" s="360">
        <f t="shared" si="356"/>
        <v>0</v>
      </c>
      <c r="AZ119" s="360">
        <f t="shared" si="357"/>
        <v>0</v>
      </c>
      <c r="BA119" s="360">
        <f t="shared" si="358"/>
        <v>0</v>
      </c>
      <c r="BB119" s="360">
        <f t="shared" si="359"/>
        <v>0</v>
      </c>
      <c r="BC119" s="360">
        <f t="shared" si="360"/>
        <v>0</v>
      </c>
      <c r="BD119" s="360"/>
    </row>
    <row r="120" spans="1:56" ht="20.100000000000001" customHeight="1" x14ac:dyDescent="0.2">
      <c r="A120" s="358" t="s">
        <v>970</v>
      </c>
      <c r="B120" s="366" t="s">
        <v>1150</v>
      </c>
      <c r="C120" s="368" t="s">
        <v>1151</v>
      </c>
      <c r="D120" s="381">
        <v>18.95</v>
      </c>
      <c r="E120" s="365">
        <f t="shared" si="326"/>
        <v>0</v>
      </c>
      <c r="F120" s="365">
        <f t="shared" si="327"/>
        <v>0</v>
      </c>
      <c r="G120" s="365">
        <f t="shared" si="328"/>
        <v>0</v>
      </c>
      <c r="H120" s="365">
        <f t="shared" si="329"/>
        <v>0</v>
      </c>
      <c r="I120" s="365">
        <f t="shared" si="330"/>
        <v>0</v>
      </c>
      <c r="J120" s="360">
        <f t="shared" si="331"/>
        <v>0</v>
      </c>
      <c r="K120" s="361">
        <v>0</v>
      </c>
      <c r="L120" s="361">
        <v>0</v>
      </c>
      <c r="M120" s="361">
        <v>0</v>
      </c>
      <c r="N120" s="361">
        <v>0</v>
      </c>
      <c r="O120" s="360">
        <f t="shared" si="332"/>
        <v>0</v>
      </c>
      <c r="P120" s="361">
        <v>0</v>
      </c>
      <c r="Q120" s="361">
        <v>0</v>
      </c>
      <c r="R120" s="361">
        <v>0</v>
      </c>
      <c r="S120" s="361">
        <v>0</v>
      </c>
      <c r="T120" s="360">
        <f t="shared" si="333"/>
        <v>0</v>
      </c>
      <c r="U120" s="361">
        <v>0</v>
      </c>
      <c r="V120" s="361">
        <v>0</v>
      </c>
      <c r="W120" s="361">
        <v>0</v>
      </c>
      <c r="X120" s="361">
        <v>0</v>
      </c>
      <c r="Y120" s="360">
        <f t="shared" si="334"/>
        <v>0</v>
      </c>
      <c r="Z120" s="361">
        <v>0</v>
      </c>
      <c r="AA120" s="361">
        <v>0</v>
      </c>
      <c r="AB120" s="361">
        <v>0</v>
      </c>
      <c r="AC120" s="361">
        <v>0</v>
      </c>
      <c r="AD120" s="360">
        <f t="shared" si="335"/>
        <v>15.791666666666666</v>
      </c>
      <c r="AE120" s="360">
        <f t="shared" si="336"/>
        <v>0</v>
      </c>
      <c r="AF120" s="360">
        <f t="shared" si="337"/>
        <v>0</v>
      </c>
      <c r="AG120" s="360">
        <f t="shared" si="338"/>
        <v>0</v>
      </c>
      <c r="AH120" s="360">
        <f t="shared" si="339"/>
        <v>0</v>
      </c>
      <c r="AI120" s="360">
        <f t="shared" si="340"/>
        <v>0</v>
      </c>
      <c r="AJ120" s="360">
        <f t="shared" si="341"/>
        <v>0</v>
      </c>
      <c r="AK120" s="360">
        <f t="shared" si="342"/>
        <v>0</v>
      </c>
      <c r="AL120" s="360">
        <f t="shared" si="343"/>
        <v>0</v>
      </c>
      <c r="AM120" s="360">
        <f t="shared" si="344"/>
        <v>0</v>
      </c>
      <c r="AN120" s="360">
        <f t="shared" si="345"/>
        <v>0</v>
      </c>
      <c r="AO120" s="360">
        <f t="shared" si="346"/>
        <v>0</v>
      </c>
      <c r="AP120" s="360">
        <f t="shared" si="347"/>
        <v>0</v>
      </c>
      <c r="AQ120" s="360">
        <f t="shared" si="348"/>
        <v>0</v>
      </c>
      <c r="AR120" s="360">
        <f t="shared" si="349"/>
        <v>0</v>
      </c>
      <c r="AS120" s="360">
        <f t="shared" si="350"/>
        <v>0</v>
      </c>
      <c r="AT120" s="360">
        <f t="shared" si="351"/>
        <v>0</v>
      </c>
      <c r="AU120" s="360">
        <f t="shared" si="352"/>
        <v>0</v>
      </c>
      <c r="AV120" s="360">
        <f t="shared" si="353"/>
        <v>0</v>
      </c>
      <c r="AW120" s="360">
        <f t="shared" si="354"/>
        <v>0</v>
      </c>
      <c r="AX120" s="360">
        <f t="shared" si="355"/>
        <v>0</v>
      </c>
      <c r="AY120" s="360">
        <f t="shared" si="356"/>
        <v>0</v>
      </c>
      <c r="AZ120" s="360">
        <f t="shared" si="357"/>
        <v>0</v>
      </c>
      <c r="BA120" s="360">
        <f t="shared" si="358"/>
        <v>0</v>
      </c>
      <c r="BB120" s="360">
        <f t="shared" si="359"/>
        <v>0</v>
      </c>
      <c r="BC120" s="360">
        <f t="shared" si="360"/>
        <v>0</v>
      </c>
      <c r="BD120" s="360"/>
    </row>
    <row r="121" spans="1:56" ht="20.100000000000001" customHeight="1" x14ac:dyDescent="0.2">
      <c r="A121" s="358" t="s">
        <v>971</v>
      </c>
      <c r="B121" s="366" t="s">
        <v>1152</v>
      </c>
      <c r="C121" s="368" t="s">
        <v>1153</v>
      </c>
      <c r="D121" s="381">
        <v>11.4</v>
      </c>
      <c r="E121" s="365">
        <f t="shared" si="326"/>
        <v>0</v>
      </c>
      <c r="F121" s="365">
        <f t="shared" si="327"/>
        <v>0</v>
      </c>
      <c r="G121" s="365">
        <f t="shared" si="328"/>
        <v>0</v>
      </c>
      <c r="H121" s="365">
        <f t="shared" si="329"/>
        <v>0</v>
      </c>
      <c r="I121" s="365">
        <f t="shared" si="330"/>
        <v>0</v>
      </c>
      <c r="J121" s="360">
        <f t="shared" si="331"/>
        <v>0</v>
      </c>
      <c r="K121" s="361">
        <v>0</v>
      </c>
      <c r="L121" s="361">
        <v>0</v>
      </c>
      <c r="M121" s="361">
        <v>0</v>
      </c>
      <c r="N121" s="361">
        <v>0</v>
      </c>
      <c r="O121" s="360">
        <f t="shared" si="332"/>
        <v>0</v>
      </c>
      <c r="P121" s="361">
        <v>0</v>
      </c>
      <c r="Q121" s="361">
        <v>0</v>
      </c>
      <c r="R121" s="361">
        <v>0</v>
      </c>
      <c r="S121" s="361">
        <v>0</v>
      </c>
      <c r="T121" s="360">
        <f t="shared" si="333"/>
        <v>0</v>
      </c>
      <c r="U121" s="361">
        <v>0</v>
      </c>
      <c r="V121" s="361">
        <v>0</v>
      </c>
      <c r="W121" s="361">
        <v>0</v>
      </c>
      <c r="X121" s="361">
        <v>0</v>
      </c>
      <c r="Y121" s="360">
        <f t="shared" si="334"/>
        <v>0</v>
      </c>
      <c r="Z121" s="361">
        <v>0</v>
      </c>
      <c r="AA121" s="361">
        <v>0</v>
      </c>
      <c r="AB121" s="361">
        <v>0</v>
      </c>
      <c r="AC121" s="361">
        <v>0</v>
      </c>
      <c r="AD121" s="360">
        <f t="shared" si="335"/>
        <v>9.5</v>
      </c>
      <c r="AE121" s="360">
        <f t="shared" si="336"/>
        <v>0</v>
      </c>
      <c r="AF121" s="360">
        <f t="shared" si="337"/>
        <v>0</v>
      </c>
      <c r="AG121" s="360">
        <f t="shared" si="338"/>
        <v>0</v>
      </c>
      <c r="AH121" s="360">
        <f t="shared" si="339"/>
        <v>0</v>
      </c>
      <c r="AI121" s="360">
        <f t="shared" si="340"/>
        <v>0</v>
      </c>
      <c r="AJ121" s="360">
        <f t="shared" si="341"/>
        <v>0</v>
      </c>
      <c r="AK121" s="360">
        <f t="shared" si="342"/>
        <v>0</v>
      </c>
      <c r="AL121" s="360">
        <f t="shared" si="343"/>
        <v>0</v>
      </c>
      <c r="AM121" s="360">
        <f t="shared" si="344"/>
        <v>0</v>
      </c>
      <c r="AN121" s="360">
        <f t="shared" si="345"/>
        <v>0</v>
      </c>
      <c r="AO121" s="360">
        <f t="shared" si="346"/>
        <v>0</v>
      </c>
      <c r="AP121" s="360">
        <f t="shared" si="347"/>
        <v>0</v>
      </c>
      <c r="AQ121" s="360">
        <f t="shared" si="348"/>
        <v>0</v>
      </c>
      <c r="AR121" s="360">
        <f t="shared" si="349"/>
        <v>0</v>
      </c>
      <c r="AS121" s="360">
        <f t="shared" si="350"/>
        <v>0</v>
      </c>
      <c r="AT121" s="360">
        <f t="shared" si="351"/>
        <v>0</v>
      </c>
      <c r="AU121" s="360">
        <f t="shared" si="352"/>
        <v>0</v>
      </c>
      <c r="AV121" s="360">
        <f t="shared" si="353"/>
        <v>0</v>
      </c>
      <c r="AW121" s="360">
        <f t="shared" si="354"/>
        <v>0</v>
      </c>
      <c r="AX121" s="360">
        <f t="shared" si="355"/>
        <v>0</v>
      </c>
      <c r="AY121" s="360">
        <f t="shared" si="356"/>
        <v>0</v>
      </c>
      <c r="AZ121" s="360">
        <f t="shared" si="357"/>
        <v>0</v>
      </c>
      <c r="BA121" s="360">
        <f t="shared" si="358"/>
        <v>0</v>
      </c>
      <c r="BB121" s="360">
        <f t="shared" si="359"/>
        <v>0</v>
      </c>
      <c r="BC121" s="360">
        <f t="shared" si="360"/>
        <v>0</v>
      </c>
      <c r="BD121" s="360"/>
    </row>
    <row r="122" spans="1:56" ht="20.100000000000001" customHeight="1" x14ac:dyDescent="0.2">
      <c r="A122" s="358" t="s">
        <v>972</v>
      </c>
      <c r="B122" s="366" t="s">
        <v>1154</v>
      </c>
      <c r="C122" s="368" t="s">
        <v>1155</v>
      </c>
      <c r="D122" s="381">
        <v>1.7999999999999998</v>
      </c>
      <c r="E122" s="365">
        <f t="shared" si="326"/>
        <v>0</v>
      </c>
      <c r="F122" s="365">
        <f t="shared" si="327"/>
        <v>0</v>
      </c>
      <c r="G122" s="365">
        <f t="shared" si="328"/>
        <v>0</v>
      </c>
      <c r="H122" s="365">
        <f t="shared" si="329"/>
        <v>0</v>
      </c>
      <c r="I122" s="365">
        <f t="shared" si="330"/>
        <v>0</v>
      </c>
      <c r="J122" s="360">
        <f t="shared" si="331"/>
        <v>0</v>
      </c>
      <c r="K122" s="361">
        <v>0</v>
      </c>
      <c r="L122" s="361">
        <v>0</v>
      </c>
      <c r="M122" s="361">
        <v>0</v>
      </c>
      <c r="N122" s="361">
        <v>0</v>
      </c>
      <c r="O122" s="360">
        <f t="shared" si="332"/>
        <v>0</v>
      </c>
      <c r="P122" s="361">
        <v>0</v>
      </c>
      <c r="Q122" s="361">
        <v>0</v>
      </c>
      <c r="R122" s="361">
        <v>0</v>
      </c>
      <c r="S122" s="361">
        <v>0</v>
      </c>
      <c r="T122" s="360">
        <f t="shared" si="333"/>
        <v>0</v>
      </c>
      <c r="U122" s="361">
        <v>0</v>
      </c>
      <c r="V122" s="361">
        <v>0</v>
      </c>
      <c r="W122" s="361">
        <v>0</v>
      </c>
      <c r="X122" s="361">
        <v>0</v>
      </c>
      <c r="Y122" s="360">
        <f t="shared" si="334"/>
        <v>0</v>
      </c>
      <c r="Z122" s="361">
        <v>0</v>
      </c>
      <c r="AA122" s="361">
        <v>0</v>
      </c>
      <c r="AB122" s="361">
        <v>0</v>
      </c>
      <c r="AC122" s="361">
        <v>0</v>
      </c>
      <c r="AD122" s="360">
        <f t="shared" si="335"/>
        <v>1.5</v>
      </c>
      <c r="AE122" s="360">
        <f t="shared" si="336"/>
        <v>0</v>
      </c>
      <c r="AF122" s="360">
        <f t="shared" si="337"/>
        <v>0</v>
      </c>
      <c r="AG122" s="360">
        <f t="shared" si="338"/>
        <v>0</v>
      </c>
      <c r="AH122" s="360">
        <f t="shared" si="339"/>
        <v>0</v>
      </c>
      <c r="AI122" s="360">
        <f t="shared" si="340"/>
        <v>0</v>
      </c>
      <c r="AJ122" s="360">
        <f t="shared" si="341"/>
        <v>0</v>
      </c>
      <c r="AK122" s="360">
        <f t="shared" si="342"/>
        <v>0</v>
      </c>
      <c r="AL122" s="360">
        <f t="shared" si="343"/>
        <v>0</v>
      </c>
      <c r="AM122" s="360">
        <f t="shared" si="344"/>
        <v>0</v>
      </c>
      <c r="AN122" s="360">
        <f t="shared" si="345"/>
        <v>0</v>
      </c>
      <c r="AO122" s="360">
        <f t="shared" si="346"/>
        <v>0</v>
      </c>
      <c r="AP122" s="360">
        <f t="shared" si="347"/>
        <v>0</v>
      </c>
      <c r="AQ122" s="360">
        <f t="shared" si="348"/>
        <v>0</v>
      </c>
      <c r="AR122" s="360">
        <f t="shared" si="349"/>
        <v>0</v>
      </c>
      <c r="AS122" s="360">
        <f t="shared" si="350"/>
        <v>0</v>
      </c>
      <c r="AT122" s="360">
        <f t="shared" si="351"/>
        <v>0</v>
      </c>
      <c r="AU122" s="360">
        <f t="shared" si="352"/>
        <v>0</v>
      </c>
      <c r="AV122" s="360">
        <f t="shared" si="353"/>
        <v>0</v>
      </c>
      <c r="AW122" s="360">
        <f t="shared" si="354"/>
        <v>0</v>
      </c>
      <c r="AX122" s="360">
        <f t="shared" si="355"/>
        <v>0</v>
      </c>
      <c r="AY122" s="360">
        <f t="shared" si="356"/>
        <v>0</v>
      </c>
      <c r="AZ122" s="360">
        <f t="shared" si="357"/>
        <v>0</v>
      </c>
      <c r="BA122" s="360">
        <f t="shared" si="358"/>
        <v>0</v>
      </c>
      <c r="BB122" s="360">
        <f t="shared" si="359"/>
        <v>0</v>
      </c>
      <c r="BC122" s="360">
        <f t="shared" si="360"/>
        <v>0</v>
      </c>
      <c r="BD122" s="360"/>
    </row>
    <row r="123" spans="1:56" ht="20.100000000000001" customHeight="1" x14ac:dyDescent="0.2">
      <c r="A123" s="358" t="s">
        <v>973</v>
      </c>
      <c r="B123" s="366" t="s">
        <v>1156</v>
      </c>
      <c r="C123" s="368" t="s">
        <v>1157</v>
      </c>
      <c r="D123" s="381">
        <v>10.199999999999999</v>
      </c>
      <c r="E123" s="365">
        <f t="shared" si="326"/>
        <v>0</v>
      </c>
      <c r="F123" s="365">
        <f t="shared" si="327"/>
        <v>0</v>
      </c>
      <c r="G123" s="365">
        <f t="shared" si="328"/>
        <v>0</v>
      </c>
      <c r="H123" s="365">
        <f t="shared" si="329"/>
        <v>0</v>
      </c>
      <c r="I123" s="365">
        <f t="shared" si="330"/>
        <v>0</v>
      </c>
      <c r="J123" s="360">
        <f t="shared" si="331"/>
        <v>0</v>
      </c>
      <c r="K123" s="361">
        <v>0</v>
      </c>
      <c r="L123" s="361">
        <v>0</v>
      </c>
      <c r="M123" s="361">
        <v>0</v>
      </c>
      <c r="N123" s="361">
        <v>0</v>
      </c>
      <c r="O123" s="360">
        <f t="shared" si="332"/>
        <v>0</v>
      </c>
      <c r="P123" s="361">
        <v>0</v>
      </c>
      <c r="Q123" s="361">
        <v>0</v>
      </c>
      <c r="R123" s="361">
        <v>0</v>
      </c>
      <c r="S123" s="361">
        <v>0</v>
      </c>
      <c r="T123" s="360">
        <f t="shared" si="333"/>
        <v>0</v>
      </c>
      <c r="U123" s="361">
        <v>0</v>
      </c>
      <c r="V123" s="361">
        <v>0</v>
      </c>
      <c r="W123" s="361">
        <v>0</v>
      </c>
      <c r="X123" s="361">
        <v>0</v>
      </c>
      <c r="Y123" s="360">
        <f t="shared" si="334"/>
        <v>0</v>
      </c>
      <c r="Z123" s="361">
        <v>0</v>
      </c>
      <c r="AA123" s="361">
        <v>0</v>
      </c>
      <c r="AB123" s="361">
        <v>0</v>
      </c>
      <c r="AC123" s="361">
        <v>0</v>
      </c>
      <c r="AD123" s="360">
        <f t="shared" si="335"/>
        <v>8.5</v>
      </c>
      <c r="AE123" s="360">
        <f t="shared" si="336"/>
        <v>0</v>
      </c>
      <c r="AF123" s="360">
        <f t="shared" si="337"/>
        <v>0</v>
      </c>
      <c r="AG123" s="360">
        <f t="shared" si="338"/>
        <v>0</v>
      </c>
      <c r="AH123" s="360">
        <f t="shared" si="339"/>
        <v>0</v>
      </c>
      <c r="AI123" s="360">
        <f t="shared" si="340"/>
        <v>0</v>
      </c>
      <c r="AJ123" s="360">
        <f t="shared" si="341"/>
        <v>0</v>
      </c>
      <c r="AK123" s="360">
        <f t="shared" si="342"/>
        <v>0</v>
      </c>
      <c r="AL123" s="360">
        <f t="shared" si="343"/>
        <v>0</v>
      </c>
      <c r="AM123" s="360">
        <f t="shared" si="344"/>
        <v>0</v>
      </c>
      <c r="AN123" s="360">
        <f t="shared" si="345"/>
        <v>0</v>
      </c>
      <c r="AO123" s="360">
        <f t="shared" si="346"/>
        <v>0</v>
      </c>
      <c r="AP123" s="360">
        <f t="shared" si="347"/>
        <v>0</v>
      </c>
      <c r="AQ123" s="360">
        <f t="shared" si="348"/>
        <v>0</v>
      </c>
      <c r="AR123" s="360">
        <f t="shared" si="349"/>
        <v>0</v>
      </c>
      <c r="AS123" s="360">
        <f t="shared" si="350"/>
        <v>0</v>
      </c>
      <c r="AT123" s="360">
        <f t="shared" si="351"/>
        <v>0</v>
      </c>
      <c r="AU123" s="360">
        <f t="shared" si="352"/>
        <v>0</v>
      </c>
      <c r="AV123" s="360">
        <f t="shared" si="353"/>
        <v>0</v>
      </c>
      <c r="AW123" s="360">
        <f t="shared" si="354"/>
        <v>0</v>
      </c>
      <c r="AX123" s="360">
        <f t="shared" si="355"/>
        <v>0</v>
      </c>
      <c r="AY123" s="360">
        <f t="shared" si="356"/>
        <v>0</v>
      </c>
      <c r="AZ123" s="360">
        <f t="shared" si="357"/>
        <v>0</v>
      </c>
      <c r="BA123" s="360">
        <f t="shared" si="358"/>
        <v>0</v>
      </c>
      <c r="BB123" s="360">
        <f t="shared" si="359"/>
        <v>0</v>
      </c>
      <c r="BC123" s="360">
        <f t="shared" si="360"/>
        <v>0</v>
      </c>
      <c r="BD123" s="360"/>
    </row>
    <row r="124" spans="1:56" ht="20.100000000000001" customHeight="1" x14ac:dyDescent="0.2">
      <c r="A124" s="358" t="s">
        <v>974</v>
      </c>
      <c r="B124" s="366" t="s">
        <v>1158</v>
      </c>
      <c r="C124" s="368" t="s">
        <v>1159</v>
      </c>
      <c r="D124" s="381">
        <v>0.238834781053058</v>
      </c>
      <c r="E124" s="365">
        <f t="shared" si="326"/>
        <v>0</v>
      </c>
      <c r="F124" s="365">
        <f t="shared" si="327"/>
        <v>0</v>
      </c>
      <c r="G124" s="365">
        <f t="shared" si="328"/>
        <v>0</v>
      </c>
      <c r="H124" s="365">
        <f t="shared" si="329"/>
        <v>0</v>
      </c>
      <c r="I124" s="365">
        <f t="shared" si="330"/>
        <v>0</v>
      </c>
      <c r="J124" s="360">
        <f t="shared" si="331"/>
        <v>0</v>
      </c>
      <c r="K124" s="361">
        <v>0</v>
      </c>
      <c r="L124" s="361">
        <v>0</v>
      </c>
      <c r="M124" s="361">
        <v>0</v>
      </c>
      <c r="N124" s="361">
        <v>0</v>
      </c>
      <c r="O124" s="360">
        <f t="shared" si="332"/>
        <v>0</v>
      </c>
      <c r="P124" s="361">
        <v>0</v>
      </c>
      <c r="Q124" s="361">
        <v>0</v>
      </c>
      <c r="R124" s="361">
        <v>0</v>
      </c>
      <c r="S124" s="361">
        <v>0</v>
      </c>
      <c r="T124" s="360">
        <f t="shared" si="333"/>
        <v>0</v>
      </c>
      <c r="U124" s="361">
        <v>0</v>
      </c>
      <c r="V124" s="361">
        <v>0</v>
      </c>
      <c r="W124" s="361">
        <v>0</v>
      </c>
      <c r="X124" s="361">
        <v>0</v>
      </c>
      <c r="Y124" s="360">
        <f t="shared" si="334"/>
        <v>0</v>
      </c>
      <c r="Z124" s="361">
        <v>0</v>
      </c>
      <c r="AA124" s="361">
        <v>0</v>
      </c>
      <c r="AB124" s="361">
        <v>0</v>
      </c>
      <c r="AC124" s="361">
        <v>0</v>
      </c>
      <c r="AD124" s="360">
        <f t="shared" si="335"/>
        <v>0.19902898421088167</v>
      </c>
      <c r="AE124" s="360">
        <f t="shared" si="336"/>
        <v>0</v>
      </c>
      <c r="AF124" s="360">
        <f t="shared" si="337"/>
        <v>0</v>
      </c>
      <c r="AG124" s="360">
        <f t="shared" si="338"/>
        <v>0</v>
      </c>
      <c r="AH124" s="360">
        <f t="shared" si="339"/>
        <v>0</v>
      </c>
      <c r="AI124" s="360">
        <f t="shared" si="340"/>
        <v>0</v>
      </c>
      <c r="AJ124" s="360">
        <f t="shared" si="341"/>
        <v>0</v>
      </c>
      <c r="AK124" s="360">
        <f t="shared" si="342"/>
        <v>0</v>
      </c>
      <c r="AL124" s="360">
        <f t="shared" si="343"/>
        <v>0</v>
      </c>
      <c r="AM124" s="360">
        <f t="shared" si="344"/>
        <v>0</v>
      </c>
      <c r="AN124" s="360">
        <f t="shared" si="345"/>
        <v>0</v>
      </c>
      <c r="AO124" s="360">
        <f t="shared" si="346"/>
        <v>0</v>
      </c>
      <c r="AP124" s="360">
        <f t="shared" si="347"/>
        <v>0</v>
      </c>
      <c r="AQ124" s="360">
        <f t="shared" si="348"/>
        <v>0</v>
      </c>
      <c r="AR124" s="360">
        <f t="shared" si="349"/>
        <v>0</v>
      </c>
      <c r="AS124" s="360">
        <f t="shared" si="350"/>
        <v>0</v>
      </c>
      <c r="AT124" s="360">
        <f t="shared" si="351"/>
        <v>0</v>
      </c>
      <c r="AU124" s="360">
        <f t="shared" si="352"/>
        <v>0</v>
      </c>
      <c r="AV124" s="360">
        <f t="shared" si="353"/>
        <v>0</v>
      </c>
      <c r="AW124" s="360">
        <f t="shared" si="354"/>
        <v>0</v>
      </c>
      <c r="AX124" s="360">
        <f t="shared" si="355"/>
        <v>0</v>
      </c>
      <c r="AY124" s="360">
        <f t="shared" si="356"/>
        <v>0</v>
      </c>
      <c r="AZ124" s="360">
        <f t="shared" si="357"/>
        <v>0</v>
      </c>
      <c r="BA124" s="360">
        <f t="shared" si="358"/>
        <v>0</v>
      </c>
      <c r="BB124" s="360">
        <f t="shared" si="359"/>
        <v>0</v>
      </c>
      <c r="BC124" s="360">
        <f t="shared" si="360"/>
        <v>0</v>
      </c>
      <c r="BD124" s="360"/>
    </row>
  </sheetData>
  <autoFilter ref="C1:C131" xr:uid="{00000000-0009-0000-0000-000009000000}"/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27">
    <mergeCell ref="AY17:BC17"/>
    <mergeCell ref="D17:D18"/>
    <mergeCell ref="AD17:AD18"/>
    <mergeCell ref="J17:N17"/>
    <mergeCell ref="O17:S17"/>
    <mergeCell ref="T17:X17"/>
    <mergeCell ref="A4:BC4"/>
    <mergeCell ref="A7:BC7"/>
    <mergeCell ref="A8:BC8"/>
    <mergeCell ref="A10:BC10"/>
    <mergeCell ref="A12:BC12"/>
    <mergeCell ref="A13:BC13"/>
    <mergeCell ref="A5:BC5"/>
    <mergeCell ref="B15:B18"/>
    <mergeCell ref="A14:BC14"/>
    <mergeCell ref="D15:AC15"/>
    <mergeCell ref="Y17:AC17"/>
    <mergeCell ref="AD15:BC15"/>
    <mergeCell ref="A15:A18"/>
    <mergeCell ref="C15:C18"/>
    <mergeCell ref="E16:AC16"/>
    <mergeCell ref="E17:I17"/>
    <mergeCell ref="AE16:BC16"/>
    <mergeCell ref="AE17:AI17"/>
    <mergeCell ref="AJ17:AN17"/>
    <mergeCell ref="AO17:AS17"/>
    <mergeCell ref="AT17:AX17"/>
  </mergeCells>
  <phoneticPr fontId="66" type="noConversion"/>
  <pageMargins left="0.78740157480314965" right="0.39370078740157483" top="0.78740157480314965" bottom="0.78740157480314965" header="0.31496062992125984" footer="0.31496062992125984"/>
  <pageSetup paperSize="9" orientation="landscape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57</v>
      </c>
    </row>
    <row r="2" spans="1:34" ht="18.75" x14ac:dyDescent="0.3">
      <c r="U2" s="34" t="s">
        <v>0</v>
      </c>
    </row>
    <row r="3" spans="1:34" ht="18.75" x14ac:dyDescent="0.3">
      <c r="U3" s="25" t="s">
        <v>854</v>
      </c>
    </row>
    <row r="4" spans="1:34" ht="18.75" x14ac:dyDescent="0.3">
      <c r="A4" s="233" t="s">
        <v>214</v>
      </c>
      <c r="B4" s="233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  <c r="N4" s="233"/>
      <c r="O4" s="233"/>
      <c r="P4" s="233"/>
      <c r="Q4" s="233"/>
      <c r="R4" s="233"/>
      <c r="S4" s="233"/>
      <c r="T4" s="233"/>
      <c r="U4" s="233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36" t="s">
        <v>65</v>
      </c>
      <c r="B5" s="236"/>
      <c r="C5" s="236"/>
      <c r="D5" s="236"/>
      <c r="E5" s="236"/>
      <c r="F5" s="236"/>
      <c r="G5" s="236"/>
      <c r="H5" s="236"/>
      <c r="I5" s="236"/>
      <c r="J5" s="236"/>
      <c r="K5" s="236"/>
      <c r="L5" s="236"/>
      <c r="M5" s="236"/>
      <c r="N5" s="236"/>
      <c r="O5" s="236"/>
      <c r="P5" s="236"/>
      <c r="Q5" s="236"/>
      <c r="R5" s="236"/>
      <c r="S5" s="236"/>
      <c r="T5" s="236"/>
      <c r="U5" s="236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36" t="s">
        <v>858</v>
      </c>
      <c r="B7" s="236"/>
      <c r="C7" s="236"/>
      <c r="D7" s="236"/>
      <c r="E7" s="236"/>
      <c r="F7" s="236"/>
      <c r="G7" s="236"/>
      <c r="H7" s="236"/>
      <c r="I7" s="236"/>
      <c r="J7" s="236"/>
      <c r="K7" s="236"/>
      <c r="L7" s="236"/>
      <c r="M7" s="236"/>
      <c r="N7" s="236"/>
      <c r="O7" s="236"/>
      <c r="P7" s="236"/>
      <c r="Q7" s="236"/>
      <c r="R7" s="236"/>
      <c r="S7" s="236"/>
      <c r="T7" s="236"/>
      <c r="U7" s="236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35" t="s">
        <v>859</v>
      </c>
      <c r="B8" s="235"/>
      <c r="C8" s="235"/>
      <c r="D8" s="235"/>
      <c r="E8" s="235"/>
      <c r="F8" s="235"/>
      <c r="G8" s="235"/>
      <c r="H8" s="235"/>
      <c r="I8" s="235"/>
      <c r="J8" s="235"/>
      <c r="K8" s="235"/>
      <c r="L8" s="235"/>
      <c r="M8" s="235"/>
      <c r="N8" s="235"/>
      <c r="O8" s="235"/>
      <c r="P8" s="235"/>
      <c r="Q8" s="235"/>
      <c r="R8" s="235"/>
      <c r="S8" s="235"/>
      <c r="T8" s="235"/>
      <c r="U8" s="2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37" t="s">
        <v>21</v>
      </c>
      <c r="B10" s="237"/>
      <c r="C10" s="237"/>
      <c r="D10" s="237"/>
      <c r="E10" s="237"/>
      <c r="F10" s="237"/>
      <c r="G10" s="237"/>
      <c r="H10" s="237"/>
      <c r="I10" s="237"/>
      <c r="J10" s="237"/>
      <c r="K10" s="237"/>
      <c r="L10" s="237"/>
      <c r="M10" s="237"/>
      <c r="N10" s="237"/>
      <c r="O10" s="237"/>
      <c r="P10" s="237"/>
      <c r="Q10" s="237"/>
      <c r="R10" s="237"/>
      <c r="S10" s="237"/>
      <c r="T10" s="237"/>
      <c r="U10" s="237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38" t="s">
        <v>857</v>
      </c>
      <c r="B12" s="238"/>
      <c r="C12" s="238"/>
      <c r="D12" s="238"/>
      <c r="E12" s="238"/>
      <c r="F12" s="238"/>
      <c r="G12" s="238"/>
      <c r="H12" s="238"/>
      <c r="I12" s="238"/>
      <c r="J12" s="238"/>
      <c r="K12" s="238"/>
      <c r="L12" s="238"/>
      <c r="M12" s="238"/>
      <c r="N12" s="238"/>
      <c r="O12" s="238"/>
      <c r="P12" s="238"/>
      <c r="Q12" s="238"/>
      <c r="R12" s="238"/>
      <c r="S12" s="238"/>
      <c r="T12" s="238"/>
      <c r="U12" s="238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35" t="s">
        <v>860</v>
      </c>
      <c r="B13" s="235"/>
      <c r="C13" s="235"/>
      <c r="D13" s="235"/>
      <c r="E13" s="235"/>
      <c r="F13" s="235"/>
      <c r="G13" s="235"/>
      <c r="H13" s="235"/>
      <c r="I13" s="235"/>
      <c r="J13" s="235"/>
      <c r="K13" s="235"/>
      <c r="L13" s="235"/>
      <c r="M13" s="235"/>
      <c r="N13" s="235"/>
      <c r="O13" s="235"/>
      <c r="P13" s="235"/>
      <c r="Q13" s="235"/>
      <c r="R13" s="235"/>
      <c r="S13" s="235"/>
      <c r="T13" s="235"/>
      <c r="U13" s="2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34"/>
      <c r="B14" s="234"/>
      <c r="C14" s="234"/>
      <c r="D14" s="234"/>
      <c r="E14" s="234"/>
      <c r="F14" s="234"/>
      <c r="G14" s="234"/>
      <c r="H14" s="234"/>
      <c r="I14" s="234"/>
      <c r="J14" s="234"/>
      <c r="K14" s="234"/>
      <c r="L14" s="234"/>
      <c r="M14" s="234"/>
      <c r="N14" s="234"/>
      <c r="O14" s="234"/>
      <c r="P14" s="234"/>
      <c r="Q14" s="234"/>
      <c r="R14" s="234"/>
      <c r="S14" s="234"/>
      <c r="T14" s="234"/>
      <c r="U14" s="234"/>
      <c r="V14" s="34"/>
    </row>
    <row r="15" spans="1:34" ht="15.75" customHeight="1" x14ac:dyDescent="0.25">
      <c r="A15" s="227" t="s">
        <v>66</v>
      </c>
      <c r="B15" s="227" t="s">
        <v>20</v>
      </c>
      <c r="C15" s="227" t="s">
        <v>5</v>
      </c>
      <c r="D15" s="227" t="s">
        <v>875</v>
      </c>
      <c r="E15" s="227" t="s">
        <v>876</v>
      </c>
      <c r="F15" s="239" t="s">
        <v>877</v>
      </c>
      <c r="G15" s="240"/>
      <c r="H15" s="227" t="s">
        <v>878</v>
      </c>
      <c r="I15" s="227"/>
      <c r="J15" s="227" t="s">
        <v>879</v>
      </c>
      <c r="K15" s="227"/>
      <c r="L15" s="227"/>
      <c r="M15" s="227"/>
      <c r="N15" s="227" t="s">
        <v>880</v>
      </c>
      <c r="O15" s="227"/>
      <c r="P15" s="239" t="s">
        <v>818</v>
      </c>
      <c r="Q15" s="243"/>
      <c r="R15" s="243"/>
      <c r="S15" s="240"/>
      <c r="T15" s="227" t="s">
        <v>7</v>
      </c>
      <c r="U15" s="227"/>
      <c r="V15" s="146"/>
    </row>
    <row r="16" spans="1:34" ht="59.25" customHeight="1" x14ac:dyDescent="0.25">
      <c r="A16" s="227"/>
      <c r="B16" s="227"/>
      <c r="C16" s="227"/>
      <c r="D16" s="227"/>
      <c r="E16" s="227"/>
      <c r="F16" s="241"/>
      <c r="G16" s="242"/>
      <c r="H16" s="227"/>
      <c r="I16" s="227"/>
      <c r="J16" s="227"/>
      <c r="K16" s="227"/>
      <c r="L16" s="227"/>
      <c r="M16" s="227"/>
      <c r="N16" s="227"/>
      <c r="O16" s="227"/>
      <c r="P16" s="241"/>
      <c r="Q16" s="244"/>
      <c r="R16" s="244"/>
      <c r="S16" s="242"/>
      <c r="T16" s="227"/>
      <c r="U16" s="227"/>
    </row>
    <row r="17" spans="1:21" ht="49.5" customHeight="1" x14ac:dyDescent="0.25">
      <c r="A17" s="227"/>
      <c r="B17" s="227"/>
      <c r="C17" s="227"/>
      <c r="D17" s="227"/>
      <c r="E17" s="227"/>
      <c r="F17" s="241"/>
      <c r="G17" s="242"/>
      <c r="H17" s="227"/>
      <c r="I17" s="227"/>
      <c r="J17" s="227" t="s">
        <v>9</v>
      </c>
      <c r="K17" s="227"/>
      <c r="L17" s="227" t="s">
        <v>10</v>
      </c>
      <c r="M17" s="227"/>
      <c r="N17" s="227"/>
      <c r="O17" s="227"/>
      <c r="P17" s="231" t="s">
        <v>881</v>
      </c>
      <c r="Q17" s="232"/>
      <c r="R17" s="231" t="s">
        <v>8</v>
      </c>
      <c r="S17" s="232"/>
      <c r="T17" s="227"/>
      <c r="U17" s="227"/>
    </row>
    <row r="18" spans="1:21" ht="129" customHeight="1" x14ac:dyDescent="0.25">
      <c r="A18" s="227"/>
      <c r="B18" s="227"/>
      <c r="C18" s="227"/>
      <c r="D18" s="227"/>
      <c r="E18" s="227"/>
      <c r="F18" s="147" t="s">
        <v>4</v>
      </c>
      <c r="G18" s="147" t="s">
        <v>15</v>
      </c>
      <c r="H18" s="147" t="s">
        <v>4</v>
      </c>
      <c r="I18" s="147" t="s">
        <v>15</v>
      </c>
      <c r="J18" s="147" t="s">
        <v>4</v>
      </c>
      <c r="K18" s="147" t="s">
        <v>814</v>
      </c>
      <c r="L18" s="147" t="s">
        <v>4</v>
      </c>
      <c r="M18" s="147" t="s">
        <v>813</v>
      </c>
      <c r="N18" s="147" t="s">
        <v>4</v>
      </c>
      <c r="O18" s="147" t="s">
        <v>15</v>
      </c>
      <c r="P18" s="147" t="s">
        <v>4</v>
      </c>
      <c r="Q18" s="147" t="s">
        <v>814</v>
      </c>
      <c r="R18" s="147" t="s">
        <v>4</v>
      </c>
      <c r="S18" s="147" t="s">
        <v>815</v>
      </c>
      <c r="T18" s="227"/>
      <c r="U18" s="227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27">
        <f>S19+1</f>
        <v>20</v>
      </c>
      <c r="U19" s="227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1"/>
      <c r="U20" s="232"/>
    </row>
    <row r="21" spans="1:21" x14ac:dyDescent="0.25">
      <c r="A21" s="227" t="s">
        <v>115</v>
      </c>
      <c r="B21" s="227"/>
      <c r="C21" s="227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27"/>
      <c r="U21" s="227"/>
    </row>
    <row r="23" spans="1:21" s="5" customFormat="1" ht="49.5" customHeight="1" x14ac:dyDescent="0.25">
      <c r="A23" s="215" t="s">
        <v>849</v>
      </c>
      <c r="B23" s="215"/>
      <c r="C23" s="215"/>
      <c r="D23" s="215"/>
      <c r="E23" s="215"/>
      <c r="F23" s="215"/>
      <c r="G23" s="215"/>
      <c r="H23" s="215"/>
      <c r="I23" s="215"/>
      <c r="J23" s="215"/>
      <c r="K23" s="215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58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854</v>
      </c>
      <c r="Y3" s="2"/>
    </row>
    <row r="4" spans="1:45" ht="18.75" x14ac:dyDescent="0.3">
      <c r="A4" s="216" t="s">
        <v>816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157"/>
      <c r="Y4" s="157"/>
      <c r="Z4" s="157"/>
      <c r="AA4" s="157"/>
    </row>
    <row r="5" spans="1:45" ht="18.75" x14ac:dyDescent="0.3">
      <c r="A5" s="228" t="s">
        <v>65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28" t="s">
        <v>851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150"/>
      <c r="Y7" s="150"/>
      <c r="Z7" s="150"/>
      <c r="AA7" s="150"/>
    </row>
    <row r="8" spans="1:45" x14ac:dyDescent="0.25">
      <c r="A8" s="220" t="s">
        <v>69</v>
      </c>
      <c r="B8" s="220"/>
      <c r="C8" s="220"/>
      <c r="D8" s="220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20"/>
      <c r="Q8" s="220"/>
      <c r="R8" s="220"/>
      <c r="S8" s="220"/>
      <c r="T8" s="220"/>
      <c r="U8" s="220"/>
      <c r="V8" s="220"/>
      <c r="W8" s="220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29" t="s">
        <v>21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29"/>
      <c r="N10" s="229"/>
      <c r="O10" s="229"/>
      <c r="P10" s="229"/>
      <c r="Q10" s="229"/>
      <c r="R10" s="229"/>
      <c r="S10" s="229"/>
      <c r="T10" s="229"/>
      <c r="U10" s="229"/>
      <c r="V10" s="229"/>
      <c r="W10" s="229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25" t="s">
        <v>55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159"/>
      <c r="Y12" s="159"/>
      <c r="Z12" s="159"/>
      <c r="AA12" s="159"/>
    </row>
    <row r="13" spans="1:45" x14ac:dyDescent="0.25">
      <c r="A13" s="220" t="s">
        <v>70</v>
      </c>
      <c r="B13" s="220"/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1"/>
      <c r="Y13" s="21"/>
      <c r="Z13" s="21"/>
      <c r="AA13" s="21"/>
    </row>
    <row r="14" spans="1:45" ht="15.75" customHeight="1" x14ac:dyDescent="0.25">
      <c r="A14" s="250"/>
      <c r="B14" s="250"/>
      <c r="C14" s="250"/>
      <c r="D14" s="250"/>
      <c r="E14" s="250"/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0"/>
      <c r="R14" s="250"/>
      <c r="S14" s="250"/>
      <c r="T14" s="250"/>
      <c r="U14" s="250"/>
      <c r="V14" s="250"/>
      <c r="W14" s="250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6" t="s">
        <v>66</v>
      </c>
      <c r="B15" s="249" t="s">
        <v>20</v>
      </c>
      <c r="C15" s="249" t="s">
        <v>5</v>
      </c>
      <c r="D15" s="246" t="s">
        <v>882</v>
      </c>
      <c r="E15" s="245" t="s">
        <v>843</v>
      </c>
      <c r="F15" s="245"/>
      <c r="G15" s="245"/>
      <c r="H15" s="245"/>
      <c r="I15" s="245"/>
      <c r="J15" s="245"/>
      <c r="K15" s="245"/>
      <c r="L15" s="245"/>
      <c r="M15" s="245"/>
      <c r="N15" s="245"/>
      <c r="O15" s="245"/>
      <c r="P15" s="245"/>
      <c r="Q15" s="245"/>
      <c r="R15" s="245"/>
      <c r="S15" s="213" t="s">
        <v>190</v>
      </c>
      <c r="T15" s="213"/>
      <c r="U15" s="213"/>
      <c r="V15" s="213"/>
      <c r="W15" s="249" t="s">
        <v>7</v>
      </c>
      <c r="X15" s="161"/>
      <c r="Y15" s="161"/>
    </row>
    <row r="16" spans="1:45" ht="13.5" customHeight="1" x14ac:dyDescent="0.25">
      <c r="A16" s="247"/>
      <c r="B16" s="249"/>
      <c r="C16" s="249"/>
      <c r="D16" s="247"/>
      <c r="E16" s="245" t="s">
        <v>9</v>
      </c>
      <c r="F16" s="245"/>
      <c r="G16" s="245"/>
      <c r="H16" s="245"/>
      <c r="I16" s="245"/>
      <c r="J16" s="245"/>
      <c r="K16" s="245"/>
      <c r="L16" s="245" t="s">
        <v>10</v>
      </c>
      <c r="M16" s="245"/>
      <c r="N16" s="245"/>
      <c r="O16" s="245"/>
      <c r="P16" s="245"/>
      <c r="Q16" s="245"/>
      <c r="R16" s="245"/>
      <c r="S16" s="213"/>
      <c r="T16" s="213"/>
      <c r="U16" s="213"/>
      <c r="V16" s="213"/>
      <c r="W16" s="249"/>
      <c r="X16" s="161"/>
      <c r="Y16" s="161"/>
      <c r="Z16" s="161"/>
      <c r="AA16" s="161"/>
    </row>
    <row r="17" spans="1:27" ht="13.5" customHeight="1" x14ac:dyDescent="0.25">
      <c r="A17" s="247"/>
      <c r="B17" s="249"/>
      <c r="C17" s="249"/>
      <c r="D17" s="247"/>
      <c r="E17" s="245"/>
      <c r="F17" s="245"/>
      <c r="G17" s="245"/>
      <c r="H17" s="245"/>
      <c r="I17" s="245"/>
      <c r="J17" s="245"/>
      <c r="K17" s="245"/>
      <c r="L17" s="245"/>
      <c r="M17" s="245"/>
      <c r="N17" s="245"/>
      <c r="O17" s="245"/>
      <c r="P17" s="245"/>
      <c r="Q17" s="245"/>
      <c r="R17" s="245"/>
      <c r="S17" s="213"/>
      <c r="T17" s="213"/>
      <c r="U17" s="213"/>
      <c r="V17" s="213"/>
      <c r="W17" s="249"/>
      <c r="X17" s="161"/>
      <c r="Y17" s="161"/>
      <c r="Z17" s="161"/>
      <c r="AA17" s="161"/>
    </row>
    <row r="18" spans="1:27" ht="43.5" customHeight="1" x14ac:dyDescent="0.25">
      <c r="A18" s="247"/>
      <c r="B18" s="249"/>
      <c r="C18" s="249"/>
      <c r="D18" s="247"/>
      <c r="E18" s="162" t="s">
        <v>23</v>
      </c>
      <c r="F18" s="245" t="s">
        <v>22</v>
      </c>
      <c r="G18" s="245"/>
      <c r="H18" s="245"/>
      <c r="I18" s="245"/>
      <c r="J18" s="245"/>
      <c r="K18" s="245"/>
      <c r="L18" s="162" t="s">
        <v>23</v>
      </c>
      <c r="M18" s="245" t="s">
        <v>22</v>
      </c>
      <c r="N18" s="245"/>
      <c r="O18" s="245"/>
      <c r="P18" s="245"/>
      <c r="Q18" s="245"/>
      <c r="R18" s="245"/>
      <c r="S18" s="207" t="s">
        <v>23</v>
      </c>
      <c r="T18" s="209"/>
      <c r="U18" s="207" t="s">
        <v>22</v>
      </c>
      <c r="V18" s="209"/>
      <c r="W18" s="249"/>
      <c r="X18" s="161"/>
      <c r="Y18" s="161"/>
      <c r="Z18" s="161"/>
      <c r="AA18" s="161"/>
    </row>
    <row r="19" spans="1:27" ht="71.25" customHeight="1" x14ac:dyDescent="0.25">
      <c r="A19" s="248"/>
      <c r="B19" s="249"/>
      <c r="C19" s="249"/>
      <c r="D19" s="248"/>
      <c r="E19" s="9" t="s">
        <v>881</v>
      </c>
      <c r="F19" s="9" t="s">
        <v>881</v>
      </c>
      <c r="G19" s="39" t="s">
        <v>2</v>
      </c>
      <c r="H19" s="39" t="s">
        <v>3</v>
      </c>
      <c r="I19" s="39" t="s">
        <v>54</v>
      </c>
      <c r="J19" s="39" t="s">
        <v>1</v>
      </c>
      <c r="K19" s="39" t="s">
        <v>13</v>
      </c>
      <c r="L19" s="9" t="s">
        <v>881</v>
      </c>
      <c r="M19" s="9" t="s">
        <v>881</v>
      </c>
      <c r="N19" s="39" t="s">
        <v>2</v>
      </c>
      <c r="O19" s="39" t="s">
        <v>3</v>
      </c>
      <c r="P19" s="39" t="s">
        <v>54</v>
      </c>
      <c r="Q19" s="39" t="s">
        <v>1</v>
      </c>
      <c r="R19" s="39" t="s">
        <v>13</v>
      </c>
      <c r="S19" s="163" t="s">
        <v>883</v>
      </c>
      <c r="T19" s="163" t="s">
        <v>112</v>
      </c>
      <c r="U19" s="163" t="s">
        <v>883</v>
      </c>
      <c r="V19" s="163" t="s">
        <v>112</v>
      </c>
      <c r="W19" s="249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07" t="s">
        <v>115</v>
      </c>
      <c r="B22" s="208"/>
      <c r="C22" s="209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15"/>
      <c r="B24" s="215"/>
      <c r="C24" s="215"/>
      <c r="D24" s="215"/>
      <c r="E24" s="215"/>
      <c r="F24" s="215"/>
      <c r="G24" s="215"/>
      <c r="H24" s="215"/>
      <c r="I24" s="215"/>
      <c r="J24" s="215"/>
      <c r="K24" s="215"/>
      <c r="L24" s="215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59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854</v>
      </c>
      <c r="Z3" s="2"/>
      <c r="AB3" s="2"/>
    </row>
    <row r="4" spans="1:47" s="19" customFormat="1" ht="40.5" customHeight="1" x14ac:dyDescent="0.25">
      <c r="A4" s="254" t="s">
        <v>812</v>
      </c>
      <c r="B4" s="254"/>
      <c r="C4" s="254"/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4"/>
      <c r="U4" s="254"/>
      <c r="V4" s="254"/>
      <c r="W4" s="254"/>
      <c r="X4" s="254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28" t="s">
        <v>65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28" t="s">
        <v>851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150"/>
      <c r="Z7" s="150"/>
      <c r="AA7" s="150"/>
      <c r="AB7" s="150"/>
      <c r="AC7" s="150"/>
      <c r="AD7" s="150"/>
      <c r="AE7" s="150"/>
    </row>
    <row r="8" spans="1:47" x14ac:dyDescent="0.25">
      <c r="A8" s="220" t="s">
        <v>68</v>
      </c>
      <c r="B8" s="220"/>
      <c r="C8" s="220"/>
      <c r="D8" s="220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20"/>
      <c r="Q8" s="220"/>
      <c r="R8" s="220"/>
      <c r="S8" s="220"/>
      <c r="T8" s="220"/>
      <c r="U8" s="220"/>
      <c r="V8" s="220"/>
      <c r="W8" s="220"/>
      <c r="X8" s="220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29" t="s">
        <v>21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29"/>
      <c r="N10" s="229"/>
      <c r="O10" s="229"/>
      <c r="P10" s="229"/>
      <c r="Q10" s="229"/>
      <c r="R10" s="229"/>
      <c r="S10" s="229"/>
      <c r="T10" s="229"/>
      <c r="U10" s="229"/>
      <c r="V10" s="229"/>
      <c r="W10" s="229"/>
      <c r="X10" s="229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25" t="s">
        <v>55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20" t="s">
        <v>861</v>
      </c>
      <c r="B13" s="220"/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1"/>
      <c r="Z13" s="21"/>
      <c r="AA13" s="21"/>
      <c r="AB13" s="21"/>
      <c r="AC13" s="21"/>
      <c r="AD13" s="21"/>
      <c r="AE13" s="21"/>
    </row>
    <row r="14" spans="1:47" x14ac:dyDescent="0.25">
      <c r="A14" s="258"/>
      <c r="B14" s="258"/>
      <c r="C14" s="258"/>
      <c r="D14" s="258"/>
      <c r="E14" s="258"/>
      <c r="F14" s="258"/>
      <c r="G14" s="258"/>
      <c r="H14" s="258"/>
      <c r="I14" s="258"/>
      <c r="J14" s="258"/>
      <c r="K14" s="258"/>
      <c r="L14" s="258"/>
      <c r="M14" s="258"/>
      <c r="N14" s="258"/>
      <c r="O14" s="258"/>
      <c r="P14" s="258"/>
      <c r="Q14" s="258"/>
      <c r="R14" s="258"/>
      <c r="S14" s="258"/>
      <c r="T14" s="258"/>
      <c r="U14" s="258"/>
      <c r="V14" s="258"/>
      <c r="W14" s="258"/>
      <c r="X14" s="258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6" t="s">
        <v>66</v>
      </c>
      <c r="B15" s="249" t="s">
        <v>20</v>
      </c>
      <c r="C15" s="249" t="s">
        <v>5</v>
      </c>
      <c r="D15" s="260" t="s">
        <v>116</v>
      </c>
      <c r="E15" s="266" t="s">
        <v>844</v>
      </c>
      <c r="F15" s="267"/>
      <c r="G15" s="267"/>
      <c r="H15" s="267"/>
      <c r="I15" s="267"/>
      <c r="J15" s="267"/>
      <c r="K15" s="267"/>
      <c r="L15" s="267"/>
      <c r="M15" s="267"/>
      <c r="N15" s="267"/>
      <c r="O15" s="267"/>
      <c r="P15" s="268"/>
      <c r="Q15" s="266" t="s">
        <v>191</v>
      </c>
      <c r="R15" s="267"/>
      <c r="S15" s="267"/>
      <c r="T15" s="267"/>
      <c r="U15" s="268"/>
      <c r="V15" s="259" t="s">
        <v>7</v>
      </c>
      <c r="W15" s="259"/>
      <c r="X15" s="259"/>
    </row>
    <row r="16" spans="1:47" ht="22.5" customHeight="1" x14ac:dyDescent="0.25">
      <c r="A16" s="247"/>
      <c r="B16" s="249"/>
      <c r="C16" s="249"/>
      <c r="D16" s="261"/>
      <c r="E16" s="269"/>
      <c r="F16" s="270"/>
      <c r="G16" s="270"/>
      <c r="H16" s="270"/>
      <c r="I16" s="270"/>
      <c r="J16" s="270"/>
      <c r="K16" s="270"/>
      <c r="L16" s="270"/>
      <c r="M16" s="270"/>
      <c r="N16" s="270"/>
      <c r="O16" s="270"/>
      <c r="P16" s="271"/>
      <c r="Q16" s="272"/>
      <c r="R16" s="273"/>
      <c r="S16" s="273"/>
      <c r="T16" s="273"/>
      <c r="U16" s="274"/>
      <c r="V16" s="259"/>
      <c r="W16" s="259"/>
      <c r="X16" s="259"/>
    </row>
    <row r="17" spans="1:33" ht="24" customHeight="1" x14ac:dyDescent="0.25">
      <c r="A17" s="247"/>
      <c r="B17" s="249"/>
      <c r="C17" s="249"/>
      <c r="D17" s="261"/>
      <c r="E17" s="245" t="s">
        <v>9</v>
      </c>
      <c r="F17" s="245"/>
      <c r="G17" s="245"/>
      <c r="H17" s="245"/>
      <c r="I17" s="245"/>
      <c r="J17" s="245"/>
      <c r="K17" s="263" t="s">
        <v>10</v>
      </c>
      <c r="L17" s="264"/>
      <c r="M17" s="264"/>
      <c r="N17" s="264"/>
      <c r="O17" s="264"/>
      <c r="P17" s="265"/>
      <c r="Q17" s="269"/>
      <c r="R17" s="270"/>
      <c r="S17" s="270"/>
      <c r="T17" s="270"/>
      <c r="U17" s="271"/>
      <c r="V17" s="259"/>
      <c r="W17" s="259"/>
      <c r="X17" s="259"/>
    </row>
    <row r="18" spans="1:33" ht="75.75" customHeight="1" x14ac:dyDescent="0.25">
      <c r="A18" s="248"/>
      <c r="B18" s="249"/>
      <c r="C18" s="249"/>
      <c r="D18" s="262"/>
      <c r="E18" s="131" t="s">
        <v>63</v>
      </c>
      <c r="F18" s="39" t="s">
        <v>2</v>
      </c>
      <c r="G18" s="39" t="s">
        <v>3</v>
      </c>
      <c r="H18" s="9" t="s">
        <v>54</v>
      </c>
      <c r="I18" s="39" t="s">
        <v>1</v>
      </c>
      <c r="J18" s="39" t="s">
        <v>13</v>
      </c>
      <c r="K18" s="131" t="s">
        <v>63</v>
      </c>
      <c r="L18" s="39" t="s">
        <v>2</v>
      </c>
      <c r="M18" s="39" t="s">
        <v>3</v>
      </c>
      <c r="N18" s="9" t="s">
        <v>54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54</v>
      </c>
      <c r="T18" s="39" t="s">
        <v>1</v>
      </c>
      <c r="U18" s="39" t="s">
        <v>13</v>
      </c>
      <c r="V18" s="259"/>
      <c r="W18" s="259"/>
      <c r="X18" s="259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6">
        <f t="shared" si="0"/>
        <v>22</v>
      </c>
      <c r="W19" s="256"/>
      <c r="X19" s="256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51"/>
      <c r="W20" s="252"/>
      <c r="X20" s="253"/>
    </row>
    <row r="21" spans="1:33" s="1" customFormat="1" x14ac:dyDescent="0.25">
      <c r="A21" s="275" t="s">
        <v>115</v>
      </c>
      <c r="B21" s="276"/>
      <c r="C21" s="277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7"/>
      <c r="W21" s="257"/>
      <c r="X21" s="257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5" t="s">
        <v>78</v>
      </c>
      <c r="B22" s="255"/>
      <c r="C22" s="255"/>
      <c r="D22" s="255"/>
      <c r="E22" s="255"/>
      <c r="F22" s="255"/>
      <c r="G22" s="255"/>
      <c r="H22" s="255"/>
      <c r="I22" s="255"/>
      <c r="J22" s="255"/>
      <c r="K22" s="255"/>
      <c r="L22" s="255"/>
      <c r="M22" s="255"/>
      <c r="N22" s="255"/>
      <c r="O22" s="255"/>
      <c r="P22" s="255"/>
      <c r="Q22" s="255"/>
      <c r="R22" s="255"/>
      <c r="S22" s="255"/>
      <c r="T22" s="255"/>
      <c r="U22" s="255"/>
      <c r="V22" s="255"/>
      <c r="W22" s="255"/>
      <c r="X22" s="255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60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854</v>
      </c>
      <c r="AC3" s="2"/>
      <c r="AE3" s="2"/>
    </row>
    <row r="4" spans="1:36" s="19" customFormat="1" ht="18.75" x14ac:dyDescent="0.25">
      <c r="A4" s="254" t="s">
        <v>193</v>
      </c>
      <c r="B4" s="254"/>
      <c r="C4" s="254"/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4"/>
      <c r="U4" s="254"/>
      <c r="V4" s="254"/>
      <c r="W4" s="254"/>
      <c r="X4" s="254"/>
      <c r="Y4" s="254"/>
      <c r="Z4" s="254"/>
      <c r="AA4" s="254"/>
      <c r="AB4" s="170"/>
      <c r="AC4" s="170"/>
      <c r="AD4" s="170"/>
      <c r="AE4" s="170"/>
      <c r="AF4" s="170"/>
    </row>
    <row r="5" spans="1:36" ht="18.75" x14ac:dyDescent="0.3">
      <c r="A5" s="228" t="s">
        <v>65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28" t="s">
        <v>851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228"/>
      <c r="Z7" s="228"/>
      <c r="AA7" s="228"/>
      <c r="AB7" s="150"/>
      <c r="AC7" s="150"/>
      <c r="AD7" s="150"/>
      <c r="AE7" s="150"/>
      <c r="AF7" s="150"/>
    </row>
    <row r="8" spans="1:36" x14ac:dyDescent="0.25">
      <c r="A8" s="278" t="s">
        <v>68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278"/>
      <c r="W8" s="278"/>
      <c r="X8" s="278"/>
      <c r="Y8" s="278"/>
      <c r="Z8" s="278"/>
      <c r="AA8" s="278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29" t="s">
        <v>21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29"/>
      <c r="N10" s="229"/>
      <c r="O10" s="229"/>
      <c r="P10" s="229"/>
      <c r="Q10" s="229"/>
      <c r="R10" s="229"/>
      <c r="S10" s="229"/>
      <c r="T10" s="229"/>
      <c r="U10" s="229"/>
      <c r="V10" s="229"/>
      <c r="W10" s="229"/>
      <c r="X10" s="229"/>
      <c r="Y10" s="229"/>
      <c r="Z10" s="229"/>
      <c r="AA10" s="229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25" t="s">
        <v>55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25"/>
      <c r="Z12" s="225"/>
      <c r="AA12" s="225"/>
      <c r="AB12" s="15"/>
      <c r="AC12" s="159"/>
      <c r="AD12" s="159"/>
      <c r="AE12" s="159"/>
      <c r="AF12" s="159"/>
    </row>
    <row r="13" spans="1:36" x14ac:dyDescent="0.25">
      <c r="A13" s="220" t="s">
        <v>862</v>
      </c>
      <c r="B13" s="220"/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20"/>
      <c r="Z13" s="220"/>
      <c r="AA13" s="220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6" t="s">
        <v>66</v>
      </c>
      <c r="B15" s="249" t="s">
        <v>20</v>
      </c>
      <c r="C15" s="249" t="s">
        <v>5</v>
      </c>
      <c r="D15" s="246" t="s">
        <v>116</v>
      </c>
      <c r="E15" s="245" t="s">
        <v>71</v>
      </c>
      <c r="F15" s="245"/>
      <c r="G15" s="245"/>
      <c r="H15" s="245"/>
      <c r="I15" s="245"/>
      <c r="J15" s="245"/>
      <c r="K15" s="245"/>
      <c r="L15" s="245"/>
      <c r="M15" s="245"/>
      <c r="N15" s="245"/>
      <c r="O15" s="245"/>
      <c r="P15" s="245"/>
      <c r="Q15" s="245"/>
      <c r="R15" s="245"/>
      <c r="S15" s="245"/>
      <c r="T15" s="266" t="s">
        <v>191</v>
      </c>
      <c r="U15" s="267"/>
      <c r="V15" s="267"/>
      <c r="W15" s="267"/>
      <c r="X15" s="267"/>
      <c r="Y15" s="267"/>
      <c r="Z15" s="268"/>
      <c r="AA15" s="259" t="s">
        <v>7</v>
      </c>
    </row>
    <row r="16" spans="1:36" ht="26.25" customHeight="1" x14ac:dyDescent="0.25">
      <c r="A16" s="247"/>
      <c r="B16" s="249"/>
      <c r="C16" s="249"/>
      <c r="D16" s="247"/>
      <c r="E16" s="245"/>
      <c r="F16" s="245"/>
      <c r="G16" s="245"/>
      <c r="H16" s="245"/>
      <c r="I16" s="245"/>
      <c r="J16" s="245"/>
      <c r="K16" s="245"/>
      <c r="L16" s="245"/>
      <c r="M16" s="245"/>
      <c r="N16" s="245"/>
      <c r="O16" s="245"/>
      <c r="P16" s="245"/>
      <c r="Q16" s="245"/>
      <c r="R16" s="245"/>
      <c r="S16" s="245"/>
      <c r="T16" s="272"/>
      <c r="U16" s="273"/>
      <c r="V16" s="273"/>
      <c r="W16" s="273"/>
      <c r="X16" s="273"/>
      <c r="Y16" s="273"/>
      <c r="Z16" s="274"/>
      <c r="AA16" s="259"/>
    </row>
    <row r="17" spans="1:33" ht="30" customHeight="1" x14ac:dyDescent="0.25">
      <c r="A17" s="247"/>
      <c r="B17" s="249"/>
      <c r="C17" s="249"/>
      <c r="D17" s="247"/>
      <c r="E17" s="245" t="s">
        <v>9</v>
      </c>
      <c r="F17" s="245"/>
      <c r="G17" s="245"/>
      <c r="H17" s="245"/>
      <c r="I17" s="245"/>
      <c r="J17" s="245"/>
      <c r="K17" s="245"/>
      <c r="L17" s="245" t="s">
        <v>10</v>
      </c>
      <c r="M17" s="245"/>
      <c r="N17" s="245"/>
      <c r="O17" s="245"/>
      <c r="P17" s="245"/>
      <c r="Q17" s="245"/>
      <c r="R17" s="245"/>
      <c r="S17" s="245"/>
      <c r="T17" s="269"/>
      <c r="U17" s="270"/>
      <c r="V17" s="270"/>
      <c r="W17" s="270"/>
      <c r="X17" s="270"/>
      <c r="Y17" s="270"/>
      <c r="Z17" s="271"/>
      <c r="AA17" s="259"/>
    </row>
    <row r="18" spans="1:33" ht="96" customHeight="1" x14ac:dyDescent="0.25">
      <c r="A18" s="248"/>
      <c r="B18" s="249"/>
      <c r="C18" s="249"/>
      <c r="D18" s="248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215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9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07" t="s">
        <v>115</v>
      </c>
      <c r="B21" s="208"/>
      <c r="C21" s="209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5" t="s">
        <v>78</v>
      </c>
      <c r="B22" s="255"/>
      <c r="C22" s="255"/>
      <c r="D22" s="255"/>
      <c r="E22" s="255"/>
      <c r="F22" s="255"/>
      <c r="G22" s="255"/>
      <c r="H22" s="255"/>
      <c r="I22" s="255"/>
      <c r="J22" s="255"/>
      <c r="K22" s="255"/>
      <c r="L22" s="255"/>
      <c r="M22" s="255"/>
      <c r="N22" s="255"/>
      <c r="O22" s="255"/>
      <c r="P22" s="255"/>
      <c r="Q22" s="255"/>
      <c r="R22" s="255"/>
      <c r="S22" s="255"/>
      <c r="T22" s="255"/>
      <c r="U22" s="255"/>
      <c r="V22" s="255"/>
      <c r="W22" s="255"/>
      <c r="X22" s="255"/>
      <c r="Y22" s="255"/>
      <c r="Z22" s="255"/>
      <c r="AA22" s="255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61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854</v>
      </c>
      <c r="X3" s="2"/>
      <c r="AC3" s="2"/>
    </row>
    <row r="4" spans="1:34" s="19" customFormat="1" ht="18.75" customHeight="1" x14ac:dyDescent="0.25">
      <c r="A4" s="254" t="s">
        <v>850</v>
      </c>
      <c r="B4" s="254"/>
      <c r="C4" s="254"/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4"/>
      <c r="U4" s="254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28" t="s">
        <v>65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28" t="s">
        <v>851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8" t="s">
        <v>73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29" t="s">
        <v>21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29"/>
      <c r="N10" s="229"/>
      <c r="O10" s="229"/>
      <c r="P10" s="229"/>
      <c r="Q10" s="229"/>
      <c r="R10" s="229"/>
      <c r="S10" s="229"/>
      <c r="T10" s="229"/>
      <c r="U10" s="229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55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20" t="s">
        <v>863</v>
      </c>
      <c r="B13" s="220"/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50"/>
      <c r="B15" s="250"/>
      <c r="C15" s="250"/>
      <c r="D15" s="250"/>
      <c r="E15" s="250"/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0"/>
      <c r="R15" s="250"/>
      <c r="S15" s="250"/>
      <c r="T15" s="250"/>
      <c r="U15" s="250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6" t="s">
        <v>66</v>
      </c>
      <c r="B16" s="249" t="s">
        <v>20</v>
      </c>
      <c r="C16" s="249" t="s">
        <v>5</v>
      </c>
      <c r="D16" s="246" t="s">
        <v>64</v>
      </c>
      <c r="E16" s="249" t="s">
        <v>113</v>
      </c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 t="s">
        <v>191</v>
      </c>
      <c r="Q16" s="249"/>
      <c r="R16" s="249"/>
      <c r="S16" s="249"/>
      <c r="T16" s="249"/>
      <c r="U16" s="249" t="s">
        <v>7</v>
      </c>
      <c r="V16" s="161"/>
    </row>
    <row r="17" spans="1:31" x14ac:dyDescent="0.25">
      <c r="A17" s="247"/>
      <c r="B17" s="249"/>
      <c r="C17" s="249"/>
      <c r="D17" s="247"/>
      <c r="E17" s="249"/>
      <c r="F17" s="249"/>
      <c r="G17" s="249"/>
      <c r="H17" s="249"/>
      <c r="I17" s="249"/>
      <c r="J17" s="249"/>
      <c r="K17" s="249"/>
      <c r="L17" s="249"/>
      <c r="M17" s="249"/>
      <c r="N17" s="249"/>
      <c r="O17" s="249"/>
      <c r="P17" s="249"/>
      <c r="Q17" s="249"/>
      <c r="R17" s="249"/>
      <c r="S17" s="249"/>
      <c r="T17" s="249"/>
      <c r="U17" s="249"/>
      <c r="V17" s="161"/>
    </row>
    <row r="18" spans="1:31" ht="27.75" customHeight="1" x14ac:dyDescent="0.25">
      <c r="A18" s="247"/>
      <c r="B18" s="249"/>
      <c r="C18" s="249"/>
      <c r="D18" s="247"/>
      <c r="E18" s="245" t="s">
        <v>9</v>
      </c>
      <c r="F18" s="245"/>
      <c r="G18" s="245"/>
      <c r="H18" s="245"/>
      <c r="I18" s="245"/>
      <c r="J18" s="245" t="s">
        <v>10</v>
      </c>
      <c r="K18" s="245"/>
      <c r="L18" s="245"/>
      <c r="M18" s="245"/>
      <c r="N18" s="245"/>
      <c r="O18" s="245"/>
      <c r="P18" s="249"/>
      <c r="Q18" s="249"/>
      <c r="R18" s="249"/>
      <c r="S18" s="249"/>
      <c r="T18" s="249"/>
      <c r="U18" s="249"/>
    </row>
    <row r="19" spans="1:31" ht="81.75" customHeight="1" x14ac:dyDescent="0.25">
      <c r="A19" s="248"/>
      <c r="B19" s="249"/>
      <c r="C19" s="249"/>
      <c r="D19" s="248"/>
      <c r="E19" s="39" t="s">
        <v>2</v>
      </c>
      <c r="F19" s="39" t="s">
        <v>3</v>
      </c>
      <c r="G19" s="39" t="s">
        <v>54</v>
      </c>
      <c r="H19" s="39" t="s">
        <v>1</v>
      </c>
      <c r="I19" s="39" t="s">
        <v>13</v>
      </c>
      <c r="J19" s="6" t="s">
        <v>216</v>
      </c>
      <c r="K19" s="39" t="s">
        <v>2</v>
      </c>
      <c r="L19" s="39" t="s">
        <v>3</v>
      </c>
      <c r="M19" s="39" t="s">
        <v>54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54</v>
      </c>
      <c r="S19" s="39" t="s">
        <v>1</v>
      </c>
      <c r="T19" s="39" t="s">
        <v>13</v>
      </c>
      <c r="U19" s="249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07" t="s">
        <v>115</v>
      </c>
      <c r="B22" s="208"/>
      <c r="C22" s="209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819</v>
      </c>
    </row>
    <row r="2" spans="1:45" ht="18.75" x14ac:dyDescent="0.3">
      <c r="J2" s="178"/>
      <c r="K2" s="278"/>
      <c r="L2" s="278"/>
      <c r="M2" s="278"/>
      <c r="N2" s="278"/>
      <c r="O2" s="178"/>
      <c r="AS2" s="25" t="s">
        <v>0</v>
      </c>
    </row>
    <row r="3" spans="1:45" ht="18.75" x14ac:dyDescent="0.3">
      <c r="AS3" s="25" t="s">
        <v>854</v>
      </c>
    </row>
    <row r="4" spans="1:45" s="5" customFormat="1" ht="18.75" x14ac:dyDescent="0.3">
      <c r="A4" s="216" t="s">
        <v>847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6"/>
      <c r="AA4" s="216"/>
      <c r="AB4" s="216"/>
      <c r="AC4" s="216"/>
      <c r="AD4" s="216"/>
      <c r="AE4" s="216"/>
      <c r="AF4" s="216"/>
      <c r="AG4" s="216"/>
      <c r="AH4" s="216"/>
      <c r="AI4" s="216"/>
      <c r="AJ4" s="216"/>
      <c r="AK4" s="216"/>
      <c r="AL4" s="216"/>
      <c r="AM4" s="216"/>
      <c r="AN4" s="216"/>
      <c r="AO4" s="216"/>
      <c r="AP4" s="216"/>
      <c r="AQ4" s="216"/>
      <c r="AR4" s="216"/>
      <c r="AS4" s="216"/>
    </row>
    <row r="5" spans="1:45" s="5" customFormat="1" ht="18.75" customHeight="1" x14ac:dyDescent="0.3">
      <c r="A5" s="228" t="s">
        <v>65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8"/>
      <c r="AD5" s="228"/>
      <c r="AE5" s="228"/>
      <c r="AF5" s="228"/>
      <c r="AG5" s="228"/>
      <c r="AH5" s="228"/>
      <c r="AI5" s="228"/>
      <c r="AJ5" s="228"/>
      <c r="AK5" s="228"/>
      <c r="AL5" s="228"/>
      <c r="AM5" s="228"/>
      <c r="AN5" s="228"/>
      <c r="AO5" s="228"/>
      <c r="AP5" s="228"/>
      <c r="AQ5" s="228"/>
      <c r="AR5" s="228"/>
      <c r="AS5" s="228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28" t="s">
        <v>858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228"/>
      <c r="Z7" s="228"/>
      <c r="AA7" s="228"/>
      <c r="AB7" s="228"/>
      <c r="AC7" s="228"/>
      <c r="AD7" s="228"/>
      <c r="AE7" s="228"/>
      <c r="AF7" s="228"/>
      <c r="AG7" s="228"/>
      <c r="AH7" s="228"/>
      <c r="AI7" s="228"/>
      <c r="AJ7" s="228"/>
      <c r="AK7" s="228"/>
      <c r="AL7" s="228"/>
      <c r="AM7" s="228"/>
      <c r="AN7" s="228"/>
      <c r="AO7" s="228"/>
      <c r="AP7" s="228"/>
      <c r="AQ7" s="228"/>
      <c r="AR7" s="228"/>
      <c r="AS7" s="228"/>
    </row>
    <row r="8" spans="1:45" s="5" customFormat="1" ht="15.75" x14ac:dyDescent="0.25">
      <c r="A8" s="220" t="s">
        <v>865</v>
      </c>
      <c r="B8" s="220"/>
      <c r="C8" s="220"/>
      <c r="D8" s="220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20"/>
      <c r="Q8" s="220"/>
      <c r="R8" s="220"/>
      <c r="S8" s="220"/>
      <c r="T8" s="220"/>
      <c r="U8" s="220"/>
      <c r="V8" s="220"/>
      <c r="W8" s="220"/>
      <c r="X8" s="220"/>
      <c r="Y8" s="220"/>
      <c r="Z8" s="220"/>
      <c r="AA8" s="220"/>
      <c r="AB8" s="220"/>
      <c r="AC8" s="220"/>
      <c r="AD8" s="220"/>
      <c r="AE8" s="220"/>
      <c r="AF8" s="220"/>
      <c r="AG8" s="220"/>
      <c r="AH8" s="220"/>
      <c r="AI8" s="220"/>
      <c r="AJ8" s="220"/>
      <c r="AK8" s="220"/>
      <c r="AL8" s="220"/>
      <c r="AM8" s="220"/>
      <c r="AN8" s="220"/>
      <c r="AO8" s="220"/>
      <c r="AP8" s="220"/>
      <c r="AQ8" s="220"/>
      <c r="AR8" s="220"/>
      <c r="AS8" s="220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29" t="s">
        <v>21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29"/>
      <c r="N10" s="229"/>
      <c r="O10" s="229"/>
      <c r="P10" s="229"/>
      <c r="Q10" s="229"/>
      <c r="R10" s="229"/>
      <c r="S10" s="229"/>
      <c r="T10" s="229"/>
      <c r="U10" s="229"/>
      <c r="V10" s="229"/>
      <c r="W10" s="229"/>
      <c r="X10" s="229"/>
      <c r="Y10" s="229"/>
      <c r="Z10" s="229"/>
      <c r="AA10" s="229"/>
      <c r="AB10" s="229"/>
      <c r="AC10" s="229"/>
      <c r="AD10" s="229"/>
      <c r="AE10" s="229"/>
      <c r="AF10" s="229"/>
      <c r="AG10" s="229"/>
      <c r="AH10" s="229"/>
      <c r="AI10" s="229"/>
      <c r="AJ10" s="229"/>
      <c r="AK10" s="229"/>
      <c r="AL10" s="229"/>
      <c r="AM10" s="229"/>
      <c r="AN10" s="229"/>
      <c r="AO10" s="229"/>
      <c r="AP10" s="229"/>
      <c r="AQ10" s="229"/>
      <c r="AR10" s="229"/>
      <c r="AS10" s="229"/>
    </row>
    <row r="11" spans="1:45" s="5" customFormat="1" ht="18.75" x14ac:dyDescent="0.3">
      <c r="AA11" s="25"/>
    </row>
    <row r="12" spans="1:45" s="5" customFormat="1" ht="18.75" x14ac:dyDescent="0.25">
      <c r="A12" s="225" t="s">
        <v>55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25"/>
      <c r="Z12" s="225"/>
      <c r="AA12" s="225"/>
      <c r="AB12" s="225"/>
      <c r="AC12" s="225"/>
      <c r="AD12" s="225"/>
      <c r="AE12" s="225"/>
      <c r="AF12" s="225"/>
      <c r="AG12" s="225"/>
      <c r="AH12" s="225"/>
      <c r="AI12" s="225"/>
      <c r="AJ12" s="225"/>
      <c r="AK12" s="225"/>
      <c r="AL12" s="225"/>
      <c r="AM12" s="225"/>
      <c r="AN12" s="225"/>
      <c r="AO12" s="225"/>
      <c r="AP12" s="225"/>
      <c r="AQ12" s="225"/>
      <c r="AR12" s="225"/>
      <c r="AS12" s="225"/>
    </row>
    <row r="13" spans="1:45" s="5" customFormat="1" ht="15.75" x14ac:dyDescent="0.25">
      <c r="A13" s="220" t="s">
        <v>864</v>
      </c>
      <c r="B13" s="220"/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20"/>
      <c r="Z13" s="220"/>
      <c r="AA13" s="220"/>
      <c r="AB13" s="220"/>
      <c r="AC13" s="220"/>
      <c r="AD13" s="220"/>
      <c r="AE13" s="220"/>
      <c r="AF13" s="220"/>
      <c r="AG13" s="220"/>
      <c r="AH13" s="220"/>
      <c r="AI13" s="220"/>
      <c r="AJ13" s="220"/>
      <c r="AK13" s="220"/>
      <c r="AL13" s="220"/>
      <c r="AM13" s="220"/>
      <c r="AN13" s="220"/>
      <c r="AO13" s="220"/>
      <c r="AP13" s="220"/>
      <c r="AQ13" s="220"/>
      <c r="AR13" s="220"/>
      <c r="AS13" s="220"/>
    </row>
    <row r="14" spans="1:45" ht="15.75" customHeight="1" x14ac:dyDescent="0.2">
      <c r="A14" s="279"/>
      <c r="B14" s="279"/>
      <c r="C14" s="279"/>
      <c r="D14" s="279"/>
      <c r="E14" s="279"/>
      <c r="F14" s="279"/>
      <c r="G14" s="279"/>
      <c r="H14" s="279"/>
      <c r="I14" s="279"/>
      <c r="J14" s="279"/>
      <c r="K14" s="279"/>
      <c r="L14" s="279"/>
      <c r="M14" s="279"/>
      <c r="N14" s="279"/>
      <c r="O14" s="279"/>
      <c r="P14" s="279"/>
      <c r="Q14" s="279"/>
      <c r="R14" s="279"/>
      <c r="S14" s="279"/>
      <c r="T14" s="279"/>
      <c r="U14" s="279"/>
      <c r="V14" s="279"/>
      <c r="W14" s="279"/>
      <c r="X14" s="279"/>
      <c r="Y14" s="279"/>
      <c r="Z14" s="279"/>
      <c r="AA14" s="279"/>
      <c r="AB14" s="279"/>
      <c r="AC14" s="279"/>
      <c r="AD14" s="279"/>
      <c r="AE14" s="279"/>
      <c r="AF14" s="279"/>
      <c r="AG14" s="279"/>
      <c r="AH14" s="279"/>
      <c r="AI14" s="279"/>
      <c r="AJ14" s="279"/>
      <c r="AK14" s="279"/>
      <c r="AL14" s="279"/>
      <c r="AM14" s="279"/>
      <c r="AN14" s="279"/>
      <c r="AO14" s="279"/>
      <c r="AP14" s="279"/>
      <c r="AQ14" s="279"/>
      <c r="AR14" s="279"/>
      <c r="AS14" s="279"/>
    </row>
    <row r="15" spans="1:45" s="133" customFormat="1" ht="63" customHeight="1" x14ac:dyDescent="0.25">
      <c r="A15" s="280" t="s">
        <v>66</v>
      </c>
      <c r="B15" s="281" t="s">
        <v>19</v>
      </c>
      <c r="C15" s="281" t="s">
        <v>5</v>
      </c>
      <c r="D15" s="281" t="s">
        <v>852</v>
      </c>
      <c r="E15" s="281"/>
      <c r="F15" s="281"/>
      <c r="G15" s="281"/>
      <c r="H15" s="281"/>
      <c r="I15" s="281"/>
      <c r="J15" s="281"/>
      <c r="K15" s="281"/>
      <c r="L15" s="281"/>
      <c r="M15" s="281"/>
      <c r="N15" s="281"/>
      <c r="O15" s="281"/>
      <c r="P15" s="281"/>
      <c r="Q15" s="281"/>
      <c r="R15" s="281"/>
      <c r="S15" s="281"/>
      <c r="T15" s="281"/>
      <c r="U15" s="281"/>
      <c r="V15" s="281"/>
      <c r="W15" s="281"/>
      <c r="X15" s="281"/>
      <c r="Y15" s="281"/>
      <c r="Z15" s="281"/>
      <c r="AA15" s="281"/>
      <c r="AB15" s="281"/>
      <c r="AC15" s="281"/>
      <c r="AD15" s="281"/>
      <c r="AE15" s="281"/>
      <c r="AF15" s="281"/>
      <c r="AG15" s="281"/>
      <c r="AH15" s="281"/>
      <c r="AI15" s="281"/>
      <c r="AJ15" s="281"/>
      <c r="AK15" s="281"/>
      <c r="AL15" s="281"/>
      <c r="AM15" s="281"/>
      <c r="AN15" s="281"/>
      <c r="AO15" s="281"/>
      <c r="AP15" s="281"/>
      <c r="AQ15" s="281"/>
      <c r="AR15" s="281"/>
      <c r="AS15" s="281"/>
    </row>
    <row r="16" spans="1:45" ht="87.75" customHeight="1" x14ac:dyDescent="0.2">
      <c r="A16" s="280"/>
      <c r="B16" s="281"/>
      <c r="C16" s="281"/>
      <c r="D16" s="281" t="s">
        <v>823</v>
      </c>
      <c r="E16" s="281"/>
      <c r="F16" s="281"/>
      <c r="G16" s="281"/>
      <c r="H16" s="281"/>
      <c r="I16" s="281"/>
      <c r="J16" s="281" t="s">
        <v>824</v>
      </c>
      <c r="K16" s="281"/>
      <c r="L16" s="281"/>
      <c r="M16" s="281"/>
      <c r="N16" s="281"/>
      <c r="O16" s="281"/>
      <c r="P16" s="281" t="s">
        <v>825</v>
      </c>
      <c r="Q16" s="281"/>
      <c r="R16" s="281"/>
      <c r="S16" s="281"/>
      <c r="T16" s="281"/>
      <c r="U16" s="281"/>
      <c r="V16" s="281" t="s">
        <v>826</v>
      </c>
      <c r="W16" s="281"/>
      <c r="X16" s="281"/>
      <c r="Y16" s="281"/>
      <c r="Z16" s="281"/>
      <c r="AA16" s="281"/>
      <c r="AB16" s="281" t="s">
        <v>827</v>
      </c>
      <c r="AC16" s="281"/>
      <c r="AD16" s="281"/>
      <c r="AE16" s="281"/>
      <c r="AF16" s="281"/>
      <c r="AG16" s="281"/>
      <c r="AH16" s="281" t="s">
        <v>828</v>
      </c>
      <c r="AI16" s="281"/>
      <c r="AJ16" s="281"/>
      <c r="AK16" s="281"/>
      <c r="AL16" s="281"/>
      <c r="AM16" s="281"/>
      <c r="AN16" s="281" t="s">
        <v>829</v>
      </c>
      <c r="AO16" s="281"/>
      <c r="AP16" s="281"/>
      <c r="AQ16" s="281"/>
      <c r="AR16" s="281"/>
      <c r="AS16" s="281"/>
    </row>
    <row r="17" spans="1:45" s="134" customFormat="1" ht="108.75" customHeight="1" x14ac:dyDescent="0.2">
      <c r="A17" s="280"/>
      <c r="B17" s="281"/>
      <c r="C17" s="281"/>
      <c r="D17" s="282" t="s">
        <v>830</v>
      </c>
      <c r="E17" s="282"/>
      <c r="F17" s="282" t="s">
        <v>830</v>
      </c>
      <c r="G17" s="282"/>
      <c r="H17" s="282" t="s">
        <v>831</v>
      </c>
      <c r="I17" s="282"/>
      <c r="J17" s="282" t="s">
        <v>830</v>
      </c>
      <c r="K17" s="282"/>
      <c r="L17" s="282" t="s">
        <v>830</v>
      </c>
      <c r="M17" s="282"/>
      <c r="N17" s="282" t="s">
        <v>831</v>
      </c>
      <c r="O17" s="282"/>
      <c r="P17" s="282" t="s">
        <v>830</v>
      </c>
      <c r="Q17" s="282"/>
      <c r="R17" s="282" t="s">
        <v>830</v>
      </c>
      <c r="S17" s="282"/>
      <c r="T17" s="282" t="s">
        <v>831</v>
      </c>
      <c r="U17" s="282"/>
      <c r="V17" s="282" t="s">
        <v>830</v>
      </c>
      <c r="W17" s="282"/>
      <c r="X17" s="282" t="s">
        <v>830</v>
      </c>
      <c r="Y17" s="282"/>
      <c r="Z17" s="282" t="s">
        <v>831</v>
      </c>
      <c r="AA17" s="282"/>
      <c r="AB17" s="282" t="s">
        <v>830</v>
      </c>
      <c r="AC17" s="282"/>
      <c r="AD17" s="282" t="s">
        <v>830</v>
      </c>
      <c r="AE17" s="282"/>
      <c r="AF17" s="282" t="s">
        <v>831</v>
      </c>
      <c r="AG17" s="282"/>
      <c r="AH17" s="282" t="s">
        <v>830</v>
      </c>
      <c r="AI17" s="282"/>
      <c r="AJ17" s="282" t="s">
        <v>830</v>
      </c>
      <c r="AK17" s="282"/>
      <c r="AL17" s="282" t="s">
        <v>831</v>
      </c>
      <c r="AM17" s="282"/>
      <c r="AN17" s="282" t="s">
        <v>830</v>
      </c>
      <c r="AO17" s="282"/>
      <c r="AP17" s="282" t="s">
        <v>830</v>
      </c>
      <c r="AQ17" s="282"/>
      <c r="AR17" s="282" t="s">
        <v>831</v>
      </c>
      <c r="AS17" s="282"/>
    </row>
    <row r="18" spans="1:45" ht="36" customHeight="1" x14ac:dyDescent="0.2">
      <c r="A18" s="280"/>
      <c r="B18" s="281"/>
      <c r="C18" s="281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28</v>
      </c>
      <c r="E19" s="180" t="s">
        <v>29</v>
      </c>
      <c r="F19" s="180" t="s">
        <v>832</v>
      </c>
      <c r="G19" s="180" t="s">
        <v>833</v>
      </c>
      <c r="H19" s="180" t="s">
        <v>834</v>
      </c>
      <c r="I19" s="180" t="s">
        <v>834</v>
      </c>
      <c r="J19" s="180" t="s">
        <v>30</v>
      </c>
      <c r="K19" s="180" t="s">
        <v>31</v>
      </c>
      <c r="L19" s="180" t="s">
        <v>32</v>
      </c>
      <c r="M19" s="180" t="s">
        <v>33</v>
      </c>
      <c r="N19" s="180" t="s">
        <v>835</v>
      </c>
      <c r="O19" s="180" t="s">
        <v>835</v>
      </c>
      <c r="P19" s="180" t="s">
        <v>34</v>
      </c>
      <c r="Q19" s="180" t="s">
        <v>35</v>
      </c>
      <c r="R19" s="180" t="s">
        <v>36</v>
      </c>
      <c r="S19" s="180" t="s">
        <v>37</v>
      </c>
      <c r="T19" s="180" t="s">
        <v>836</v>
      </c>
      <c r="U19" s="180" t="s">
        <v>836</v>
      </c>
      <c r="V19" s="180" t="s">
        <v>38</v>
      </c>
      <c r="W19" s="180" t="s">
        <v>39</v>
      </c>
      <c r="X19" s="180" t="s">
        <v>40</v>
      </c>
      <c r="Y19" s="180" t="s">
        <v>41</v>
      </c>
      <c r="Z19" s="180" t="s">
        <v>837</v>
      </c>
      <c r="AA19" s="180" t="s">
        <v>837</v>
      </c>
      <c r="AB19" s="180" t="s">
        <v>42</v>
      </c>
      <c r="AC19" s="180" t="s">
        <v>43</v>
      </c>
      <c r="AD19" s="180" t="s">
        <v>44</v>
      </c>
      <c r="AE19" s="180" t="s">
        <v>45</v>
      </c>
      <c r="AF19" s="180" t="s">
        <v>838</v>
      </c>
      <c r="AG19" s="180" t="s">
        <v>838</v>
      </c>
      <c r="AH19" s="180" t="s">
        <v>46</v>
      </c>
      <c r="AI19" s="180" t="s">
        <v>47</v>
      </c>
      <c r="AJ19" s="180" t="s">
        <v>48</v>
      </c>
      <c r="AK19" s="180" t="s">
        <v>49</v>
      </c>
      <c r="AL19" s="180" t="s">
        <v>839</v>
      </c>
      <c r="AM19" s="180" t="s">
        <v>839</v>
      </c>
      <c r="AN19" s="180" t="s">
        <v>50</v>
      </c>
      <c r="AO19" s="180" t="s">
        <v>51</v>
      </c>
      <c r="AP19" s="180" t="s">
        <v>52</v>
      </c>
      <c r="AQ19" s="180" t="s">
        <v>53</v>
      </c>
      <c r="AR19" s="180" t="s">
        <v>840</v>
      </c>
      <c r="AS19" s="180" t="s">
        <v>840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841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854</v>
      </c>
    </row>
    <row r="4" spans="1:19" s="19" customFormat="1" ht="59.25" customHeight="1" x14ac:dyDescent="0.25">
      <c r="B4" s="254" t="s">
        <v>848</v>
      </c>
      <c r="C4" s="254"/>
      <c r="D4" s="254"/>
      <c r="E4" s="254"/>
      <c r="F4" s="254"/>
      <c r="G4" s="254"/>
      <c r="H4" s="254"/>
      <c r="I4" s="254"/>
      <c r="J4" s="254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28" t="s">
        <v>65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28" t="s">
        <v>851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150"/>
      <c r="O7" s="150"/>
      <c r="P7" s="150"/>
      <c r="Q7" s="150"/>
      <c r="R7" s="150"/>
    </row>
    <row r="8" spans="1:19" s="5" customFormat="1" ht="15.75" customHeight="1" x14ac:dyDescent="0.25">
      <c r="A8" s="278" t="s">
        <v>72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29" t="s">
        <v>21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29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25" t="s">
        <v>55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15"/>
      <c r="O12" s="159"/>
      <c r="P12" s="159"/>
      <c r="Q12" s="159"/>
      <c r="R12" s="159"/>
    </row>
    <row r="13" spans="1:19" s="5" customFormat="1" x14ac:dyDescent="0.25">
      <c r="A13" s="220" t="s">
        <v>117</v>
      </c>
      <c r="B13" s="220"/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1"/>
      <c r="O13" s="21"/>
      <c r="P13" s="21"/>
      <c r="Q13" s="21"/>
      <c r="R13" s="21"/>
    </row>
    <row r="14" spans="1:19" s="13" customFormat="1" x14ac:dyDescent="0.2">
      <c r="A14" s="285"/>
      <c r="B14" s="285"/>
      <c r="C14" s="285"/>
      <c r="D14" s="285"/>
      <c r="E14" s="285"/>
      <c r="F14" s="285"/>
      <c r="G14" s="285"/>
      <c r="H14" s="285"/>
      <c r="I14" s="285"/>
      <c r="J14" s="285"/>
      <c r="K14" s="285"/>
      <c r="L14" s="285"/>
      <c r="M14" s="285"/>
    </row>
    <row r="15" spans="1:19" s="31" customFormat="1" ht="90" customHeight="1" x14ac:dyDescent="0.2">
      <c r="A15" s="280" t="s">
        <v>66</v>
      </c>
      <c r="B15" s="280" t="s">
        <v>19</v>
      </c>
      <c r="C15" s="280" t="s">
        <v>5</v>
      </c>
      <c r="D15" s="284" t="s">
        <v>821</v>
      </c>
      <c r="E15" s="284" t="s">
        <v>820</v>
      </c>
      <c r="F15" s="284" t="s">
        <v>25</v>
      </c>
      <c r="G15" s="284"/>
      <c r="H15" s="284" t="s">
        <v>217</v>
      </c>
      <c r="I15" s="284"/>
      <c r="J15" s="284" t="s">
        <v>26</v>
      </c>
      <c r="K15" s="284"/>
      <c r="L15" s="284" t="s">
        <v>866</v>
      </c>
      <c r="M15" s="284"/>
    </row>
    <row r="16" spans="1:19" s="31" customFormat="1" ht="43.5" customHeight="1" x14ac:dyDescent="0.2">
      <c r="A16" s="280"/>
      <c r="B16" s="280"/>
      <c r="C16" s="280"/>
      <c r="D16" s="284"/>
      <c r="E16" s="284"/>
      <c r="F16" s="32" t="s">
        <v>219</v>
      </c>
      <c r="G16" s="32" t="s">
        <v>218</v>
      </c>
      <c r="H16" s="32" t="s">
        <v>220</v>
      </c>
      <c r="I16" s="32" t="s">
        <v>221</v>
      </c>
      <c r="J16" s="32" t="s">
        <v>220</v>
      </c>
      <c r="K16" s="32" t="s">
        <v>221</v>
      </c>
      <c r="L16" s="32" t="s">
        <v>220</v>
      </c>
      <c r="M16" s="32" t="s">
        <v>221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6" t="s">
        <v>115</v>
      </c>
      <c r="B20" s="287"/>
      <c r="C20" s="288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3" t="s">
        <v>849</v>
      </c>
      <c r="B21" s="283"/>
      <c r="C21" s="283"/>
      <c r="D21" s="283"/>
      <c r="E21" s="283"/>
      <c r="F21" s="283"/>
      <c r="G21" s="283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842</v>
      </c>
    </row>
    <row r="2" spans="1:8" ht="18.75" x14ac:dyDescent="0.25">
      <c r="H2" s="45" t="s">
        <v>0</v>
      </c>
    </row>
    <row r="3" spans="1:8" ht="18.75" x14ac:dyDescent="0.3">
      <c r="H3" s="25" t="s">
        <v>854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08" t="s">
        <v>886</v>
      </c>
      <c r="B6" s="308"/>
      <c r="C6" s="308"/>
      <c r="D6" s="308"/>
      <c r="E6" s="308"/>
      <c r="F6" s="308"/>
      <c r="G6" s="308"/>
      <c r="H6" s="308"/>
    </row>
    <row r="7" spans="1:8" ht="41.25" customHeight="1" x14ac:dyDescent="0.25">
      <c r="A7" s="308"/>
      <c r="B7" s="308"/>
      <c r="C7" s="308"/>
      <c r="D7" s="308"/>
      <c r="E7" s="308"/>
      <c r="F7" s="308"/>
      <c r="G7" s="308"/>
      <c r="H7" s="308"/>
    </row>
    <row r="9" spans="1:8" ht="18.75" x14ac:dyDescent="0.25">
      <c r="A9" s="309" t="s">
        <v>223</v>
      </c>
      <c r="B9" s="309"/>
    </row>
    <row r="10" spans="1:8" x14ac:dyDescent="0.25">
      <c r="B10" s="46" t="s">
        <v>114</v>
      </c>
    </row>
    <row r="11" spans="1:8" ht="18.75" x14ac:dyDescent="0.25">
      <c r="B11" s="47" t="s">
        <v>224</v>
      </c>
    </row>
    <row r="12" spans="1:8" ht="18.75" x14ac:dyDescent="0.25">
      <c r="A12" s="310" t="s">
        <v>225</v>
      </c>
      <c r="B12" s="310"/>
    </row>
    <row r="13" spans="1:8" ht="18.75" x14ac:dyDescent="0.25">
      <c r="B13" s="47"/>
    </row>
    <row r="14" spans="1:8" ht="18.75" x14ac:dyDescent="0.25">
      <c r="A14" s="311" t="s">
        <v>853</v>
      </c>
      <c r="B14" s="311"/>
    </row>
    <row r="15" spans="1:8" x14ac:dyDescent="0.25">
      <c r="A15" s="312" t="s">
        <v>226</v>
      </c>
      <c r="B15" s="312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06" t="s">
        <v>227</v>
      </c>
      <c r="B18" s="306"/>
      <c r="C18" s="306"/>
      <c r="D18" s="306"/>
      <c r="E18" s="306"/>
      <c r="F18" s="306"/>
      <c r="G18" s="306"/>
      <c r="H18" s="306"/>
    </row>
    <row r="19" spans="1:9" ht="63" customHeight="1" x14ac:dyDescent="0.25">
      <c r="A19" s="304" t="s">
        <v>118</v>
      </c>
      <c r="B19" s="313" t="s">
        <v>119</v>
      </c>
      <c r="C19" s="315" t="s">
        <v>228</v>
      </c>
      <c r="D19" s="290" t="s">
        <v>806</v>
      </c>
      <c r="E19" s="291"/>
      <c r="F19" s="292" t="s">
        <v>822</v>
      </c>
      <c r="G19" s="291"/>
      <c r="H19" s="293" t="s">
        <v>7</v>
      </c>
    </row>
    <row r="20" spans="1:9" ht="38.25" x14ac:dyDescent="0.25">
      <c r="A20" s="305"/>
      <c r="B20" s="314"/>
      <c r="C20" s="316"/>
      <c r="D20" s="185" t="s">
        <v>810</v>
      </c>
      <c r="E20" s="186" t="s">
        <v>10</v>
      </c>
      <c r="F20" s="186" t="s">
        <v>811</v>
      </c>
      <c r="G20" s="185" t="s">
        <v>809</v>
      </c>
      <c r="H20" s="294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807</v>
      </c>
      <c r="G21" s="188">
        <v>7</v>
      </c>
      <c r="H21" s="188">
        <v>8</v>
      </c>
      <c r="I21" s="44"/>
    </row>
    <row r="22" spans="1:9" s="49" customFormat="1" ht="19.5" thickBot="1" x14ac:dyDescent="0.3">
      <c r="A22" s="298" t="s">
        <v>229</v>
      </c>
      <c r="B22" s="299"/>
      <c r="C22" s="299"/>
      <c r="D22" s="299"/>
      <c r="E22" s="299"/>
      <c r="F22" s="299"/>
      <c r="G22" s="299"/>
      <c r="H22" s="300"/>
      <c r="I22" s="44"/>
    </row>
    <row r="23" spans="1:9" s="49" customFormat="1" x14ac:dyDescent="0.25">
      <c r="A23" s="50" t="s">
        <v>120</v>
      </c>
      <c r="B23" s="51" t="s">
        <v>230</v>
      </c>
      <c r="C23" s="52" t="s">
        <v>884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121</v>
      </c>
      <c r="B24" s="57" t="s">
        <v>231</v>
      </c>
      <c r="C24" s="58" t="s">
        <v>884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123</v>
      </c>
      <c r="B25" s="62" t="s">
        <v>232</v>
      </c>
      <c r="C25" s="58" t="s">
        <v>884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136</v>
      </c>
      <c r="B26" s="62" t="s">
        <v>233</v>
      </c>
      <c r="C26" s="58" t="s">
        <v>884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137</v>
      </c>
      <c r="B27" s="62" t="s">
        <v>234</v>
      </c>
      <c r="C27" s="58" t="s">
        <v>884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139</v>
      </c>
      <c r="B28" s="57" t="s">
        <v>235</v>
      </c>
      <c r="C28" s="58" t="s">
        <v>884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162</v>
      </c>
      <c r="B29" s="57" t="s">
        <v>236</v>
      </c>
      <c r="C29" s="58" t="s">
        <v>884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163</v>
      </c>
      <c r="B30" s="57" t="s">
        <v>237</v>
      </c>
      <c r="C30" s="58" t="s">
        <v>884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238</v>
      </c>
      <c r="B31" s="57" t="s">
        <v>239</v>
      </c>
      <c r="C31" s="58" t="s">
        <v>884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240</v>
      </c>
      <c r="B32" s="57" t="s">
        <v>241</v>
      </c>
      <c r="C32" s="58" t="s">
        <v>884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242</v>
      </c>
      <c r="B33" s="57" t="s">
        <v>243</v>
      </c>
      <c r="C33" s="58" t="s">
        <v>884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244</v>
      </c>
      <c r="B34" s="62" t="s">
        <v>245</v>
      </c>
      <c r="C34" s="58" t="s">
        <v>884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246</v>
      </c>
      <c r="B35" s="63" t="s">
        <v>134</v>
      </c>
      <c r="C35" s="58" t="s">
        <v>884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247</v>
      </c>
      <c r="B36" s="63" t="s">
        <v>135</v>
      </c>
      <c r="C36" s="58" t="s">
        <v>884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248</v>
      </c>
      <c r="B37" s="57" t="s">
        <v>249</v>
      </c>
      <c r="C37" s="58" t="s">
        <v>884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167</v>
      </c>
      <c r="B38" s="51" t="s">
        <v>250</v>
      </c>
      <c r="C38" s="58" t="s">
        <v>884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169</v>
      </c>
      <c r="B39" s="57" t="s">
        <v>231</v>
      </c>
      <c r="C39" s="58" t="s">
        <v>884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251</v>
      </c>
      <c r="B40" s="64" t="s">
        <v>232</v>
      </c>
      <c r="C40" s="58" t="s">
        <v>884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252</v>
      </c>
      <c r="B41" s="64" t="s">
        <v>233</v>
      </c>
      <c r="C41" s="58" t="s">
        <v>884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253</v>
      </c>
      <c r="B42" s="64" t="s">
        <v>234</v>
      </c>
      <c r="C42" s="58" t="s">
        <v>884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171</v>
      </c>
      <c r="B43" s="57" t="s">
        <v>235</v>
      </c>
      <c r="C43" s="58" t="s">
        <v>884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173</v>
      </c>
      <c r="B44" s="57" t="s">
        <v>236</v>
      </c>
      <c r="C44" s="58" t="s">
        <v>884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174</v>
      </c>
      <c r="B45" s="57" t="s">
        <v>237</v>
      </c>
      <c r="C45" s="58" t="s">
        <v>884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176</v>
      </c>
      <c r="B46" s="57" t="s">
        <v>239</v>
      </c>
      <c r="C46" s="58" t="s">
        <v>884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186</v>
      </c>
      <c r="B47" s="57" t="s">
        <v>241</v>
      </c>
      <c r="C47" s="58" t="s">
        <v>884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188</v>
      </c>
      <c r="B48" s="57" t="s">
        <v>243</v>
      </c>
      <c r="C48" s="58" t="s">
        <v>884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254</v>
      </c>
      <c r="B49" s="62" t="s">
        <v>245</v>
      </c>
      <c r="C49" s="58" t="s">
        <v>884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255</v>
      </c>
      <c r="B50" s="64" t="s">
        <v>134</v>
      </c>
      <c r="C50" s="58" t="s">
        <v>884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256</v>
      </c>
      <c r="B51" s="64" t="s">
        <v>135</v>
      </c>
      <c r="C51" s="58" t="s">
        <v>884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257</v>
      </c>
      <c r="B52" s="57" t="s">
        <v>249</v>
      </c>
      <c r="C52" s="58" t="s">
        <v>884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258</v>
      </c>
      <c r="B53" s="65" t="s">
        <v>259</v>
      </c>
      <c r="C53" s="58" t="s">
        <v>884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251</v>
      </c>
      <c r="B54" s="64" t="s">
        <v>260</v>
      </c>
      <c r="C54" s="58" t="s">
        <v>884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252</v>
      </c>
      <c r="B55" s="63" t="s">
        <v>261</v>
      </c>
      <c r="C55" s="58" t="s">
        <v>884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262</v>
      </c>
      <c r="B56" s="66" t="s">
        <v>263</v>
      </c>
      <c r="C56" s="58" t="s">
        <v>884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264</v>
      </c>
      <c r="B57" s="67" t="s">
        <v>265</v>
      </c>
      <c r="C57" s="58" t="s">
        <v>884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266</v>
      </c>
      <c r="B58" s="67" t="s">
        <v>267</v>
      </c>
      <c r="C58" s="58" t="s">
        <v>884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268</v>
      </c>
      <c r="B59" s="66" t="s">
        <v>269</v>
      </c>
      <c r="C59" s="58" t="s">
        <v>884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253</v>
      </c>
      <c r="B60" s="63" t="s">
        <v>270</v>
      </c>
      <c r="C60" s="58" t="s">
        <v>884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271</v>
      </c>
      <c r="B61" s="63" t="s">
        <v>272</v>
      </c>
      <c r="C61" s="58" t="s">
        <v>884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273</v>
      </c>
      <c r="B62" s="65" t="s">
        <v>274</v>
      </c>
      <c r="C62" s="58" t="s">
        <v>884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275</v>
      </c>
      <c r="B63" s="64" t="s">
        <v>276</v>
      </c>
      <c r="C63" s="58" t="s">
        <v>884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277</v>
      </c>
      <c r="B64" s="64" t="s">
        <v>278</v>
      </c>
      <c r="C64" s="58" t="s">
        <v>884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279</v>
      </c>
      <c r="B65" s="63" t="s">
        <v>280</v>
      </c>
      <c r="C65" s="58" t="s">
        <v>884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281</v>
      </c>
      <c r="B66" s="63" t="s">
        <v>282</v>
      </c>
      <c r="C66" s="58" t="s">
        <v>884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283</v>
      </c>
      <c r="B67" s="63" t="s">
        <v>284</v>
      </c>
      <c r="C67" s="58" t="s">
        <v>884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285</v>
      </c>
      <c r="B68" s="65" t="s">
        <v>286</v>
      </c>
      <c r="C68" s="58" t="s">
        <v>884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287</v>
      </c>
      <c r="B69" s="65" t="s">
        <v>288</v>
      </c>
      <c r="C69" s="58" t="s">
        <v>884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289</v>
      </c>
      <c r="B70" s="65" t="s">
        <v>290</v>
      </c>
      <c r="C70" s="58" t="s">
        <v>884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178</v>
      </c>
      <c r="B71" s="63" t="s">
        <v>291</v>
      </c>
      <c r="C71" s="58" t="s">
        <v>884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182</v>
      </c>
      <c r="B72" s="63" t="s">
        <v>292</v>
      </c>
      <c r="C72" s="58" t="s">
        <v>884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293</v>
      </c>
      <c r="B73" s="65" t="s">
        <v>294</v>
      </c>
      <c r="C73" s="58" t="s">
        <v>884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295</v>
      </c>
      <c r="B74" s="63" t="s">
        <v>296</v>
      </c>
      <c r="C74" s="58" t="s">
        <v>884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297</v>
      </c>
      <c r="B75" s="63" t="s">
        <v>298</v>
      </c>
      <c r="C75" s="58" t="s">
        <v>884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299</v>
      </c>
      <c r="B76" s="69" t="s">
        <v>300</v>
      </c>
      <c r="C76" s="70" t="s">
        <v>884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301</v>
      </c>
      <c r="B77" s="72" t="s">
        <v>302</v>
      </c>
      <c r="C77" s="52" t="s">
        <v>884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303</v>
      </c>
      <c r="B78" s="63" t="s">
        <v>304</v>
      </c>
      <c r="C78" s="58" t="s">
        <v>884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305</v>
      </c>
      <c r="B79" s="63" t="s">
        <v>306</v>
      </c>
      <c r="C79" s="58" t="s">
        <v>884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307</v>
      </c>
      <c r="B80" s="74" t="s">
        <v>308</v>
      </c>
      <c r="C80" s="75" t="s">
        <v>884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309</v>
      </c>
      <c r="B81" s="51" t="s">
        <v>310</v>
      </c>
      <c r="C81" s="78" t="s">
        <v>884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311</v>
      </c>
      <c r="B82" s="57" t="s">
        <v>231</v>
      </c>
      <c r="C82" s="58" t="s">
        <v>884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312</v>
      </c>
      <c r="B83" s="64" t="s">
        <v>232</v>
      </c>
      <c r="C83" s="58" t="s">
        <v>884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313</v>
      </c>
      <c r="B84" s="64" t="s">
        <v>233</v>
      </c>
      <c r="C84" s="58" t="s">
        <v>884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314</v>
      </c>
      <c r="B85" s="64" t="s">
        <v>234</v>
      </c>
      <c r="C85" s="58" t="s">
        <v>884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315</v>
      </c>
      <c r="B86" s="57" t="s">
        <v>235</v>
      </c>
      <c r="C86" s="58" t="s">
        <v>884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316</v>
      </c>
      <c r="B87" s="57" t="s">
        <v>236</v>
      </c>
      <c r="C87" s="58" t="s">
        <v>884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317</v>
      </c>
      <c r="B88" s="57" t="s">
        <v>237</v>
      </c>
      <c r="C88" s="58" t="s">
        <v>884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318</v>
      </c>
      <c r="B89" s="57" t="s">
        <v>239</v>
      </c>
      <c r="C89" s="58" t="s">
        <v>884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319</v>
      </c>
      <c r="B90" s="57" t="s">
        <v>241</v>
      </c>
      <c r="C90" s="58" t="s">
        <v>884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320</v>
      </c>
      <c r="B91" s="57" t="s">
        <v>243</v>
      </c>
      <c r="C91" s="58" t="s">
        <v>884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321</v>
      </c>
      <c r="B92" s="62" t="s">
        <v>245</v>
      </c>
      <c r="C92" s="58" t="s">
        <v>884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322</v>
      </c>
      <c r="B93" s="64" t="s">
        <v>134</v>
      </c>
      <c r="C93" s="58" t="s">
        <v>884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323</v>
      </c>
      <c r="B94" s="63" t="s">
        <v>135</v>
      </c>
      <c r="C94" s="58" t="s">
        <v>884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324</v>
      </c>
      <c r="B95" s="57" t="s">
        <v>249</v>
      </c>
      <c r="C95" s="58" t="s">
        <v>884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325</v>
      </c>
      <c r="B96" s="80" t="s">
        <v>326</v>
      </c>
      <c r="C96" s="58" t="s">
        <v>884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28</v>
      </c>
      <c r="B97" s="62" t="s">
        <v>327</v>
      </c>
      <c r="C97" s="58" t="s">
        <v>884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328</v>
      </c>
      <c r="B98" s="64" t="s">
        <v>329</v>
      </c>
      <c r="C98" s="58" t="s">
        <v>884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330</v>
      </c>
      <c r="B99" s="64" t="s">
        <v>331</v>
      </c>
      <c r="C99" s="58" t="s">
        <v>884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332</v>
      </c>
      <c r="B100" s="64" t="s">
        <v>333</v>
      </c>
      <c r="C100" s="58" t="s">
        <v>884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334</v>
      </c>
      <c r="B101" s="66" t="s">
        <v>335</v>
      </c>
      <c r="C101" s="58" t="s">
        <v>884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336</v>
      </c>
      <c r="B102" s="63" t="s">
        <v>337</v>
      </c>
      <c r="C102" s="58" t="s">
        <v>884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29</v>
      </c>
      <c r="B103" s="65" t="s">
        <v>294</v>
      </c>
      <c r="C103" s="58" t="s">
        <v>884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338</v>
      </c>
      <c r="B104" s="63" t="s">
        <v>339</v>
      </c>
      <c r="C104" s="58" t="s">
        <v>884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340</v>
      </c>
      <c r="B105" s="63" t="s">
        <v>341</v>
      </c>
      <c r="C105" s="58" t="s">
        <v>884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342</v>
      </c>
      <c r="B106" s="63" t="s">
        <v>343</v>
      </c>
      <c r="C106" s="58" t="s">
        <v>884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344</v>
      </c>
      <c r="B107" s="66" t="s">
        <v>345</v>
      </c>
      <c r="C107" s="58" t="s">
        <v>884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346</v>
      </c>
      <c r="B108" s="63" t="s">
        <v>347</v>
      </c>
      <c r="C108" s="58" t="s">
        <v>884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348</v>
      </c>
      <c r="B109" s="80" t="s">
        <v>349</v>
      </c>
      <c r="C109" s="58" t="s">
        <v>884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30</v>
      </c>
      <c r="B110" s="62" t="s">
        <v>350</v>
      </c>
      <c r="C110" s="58" t="s">
        <v>884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351</v>
      </c>
      <c r="B111" s="64" t="s">
        <v>232</v>
      </c>
      <c r="C111" s="58" t="s">
        <v>884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352</v>
      </c>
      <c r="B112" s="64" t="s">
        <v>233</v>
      </c>
      <c r="C112" s="58" t="s">
        <v>884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353</v>
      </c>
      <c r="B113" s="64" t="s">
        <v>234</v>
      </c>
      <c r="C113" s="58" t="s">
        <v>884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31</v>
      </c>
      <c r="B114" s="57" t="s">
        <v>235</v>
      </c>
      <c r="C114" s="58" t="s">
        <v>884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32</v>
      </c>
      <c r="B115" s="57" t="s">
        <v>236</v>
      </c>
      <c r="C115" s="58" t="s">
        <v>884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33</v>
      </c>
      <c r="B116" s="57" t="s">
        <v>237</v>
      </c>
      <c r="C116" s="58" t="s">
        <v>884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354</v>
      </c>
      <c r="B117" s="57" t="s">
        <v>239</v>
      </c>
      <c r="C117" s="58" t="s">
        <v>884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355</v>
      </c>
      <c r="B118" s="57" t="s">
        <v>241</v>
      </c>
      <c r="C118" s="58" t="s">
        <v>884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356</v>
      </c>
      <c r="B119" s="57" t="s">
        <v>243</v>
      </c>
      <c r="C119" s="58" t="s">
        <v>884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357</v>
      </c>
      <c r="B120" s="62" t="s">
        <v>245</v>
      </c>
      <c r="C120" s="58" t="s">
        <v>884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358</v>
      </c>
      <c r="B121" s="63" t="s">
        <v>134</v>
      </c>
      <c r="C121" s="58" t="s">
        <v>884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359</v>
      </c>
      <c r="B122" s="63" t="s">
        <v>135</v>
      </c>
      <c r="C122" s="58" t="s">
        <v>884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360</v>
      </c>
      <c r="B123" s="57" t="s">
        <v>249</v>
      </c>
      <c r="C123" s="58" t="s">
        <v>884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361</v>
      </c>
      <c r="B124" s="80" t="s">
        <v>362</v>
      </c>
      <c r="C124" s="58" t="s">
        <v>884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34</v>
      </c>
      <c r="B125" s="57" t="s">
        <v>231</v>
      </c>
      <c r="C125" s="58" t="s">
        <v>884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363</v>
      </c>
      <c r="B126" s="64" t="s">
        <v>232</v>
      </c>
      <c r="C126" s="58" t="s">
        <v>884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364</v>
      </c>
      <c r="B127" s="64" t="s">
        <v>233</v>
      </c>
      <c r="C127" s="58" t="s">
        <v>884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365</v>
      </c>
      <c r="B128" s="64" t="s">
        <v>234</v>
      </c>
      <c r="C128" s="58" t="s">
        <v>884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35</v>
      </c>
      <c r="B129" s="65" t="s">
        <v>366</v>
      </c>
      <c r="C129" s="58" t="s">
        <v>884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36</v>
      </c>
      <c r="B130" s="65" t="s">
        <v>367</v>
      </c>
      <c r="C130" s="58" t="s">
        <v>884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37</v>
      </c>
      <c r="B131" s="65" t="s">
        <v>368</v>
      </c>
      <c r="C131" s="58" t="s">
        <v>884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369</v>
      </c>
      <c r="B132" s="65" t="s">
        <v>370</v>
      </c>
      <c r="C132" s="58" t="s">
        <v>884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371</v>
      </c>
      <c r="B133" s="65" t="s">
        <v>372</v>
      </c>
      <c r="C133" s="58" t="s">
        <v>884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373</v>
      </c>
      <c r="B134" s="65" t="s">
        <v>374</v>
      </c>
      <c r="C134" s="58" t="s">
        <v>884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375</v>
      </c>
      <c r="B135" s="65" t="s">
        <v>245</v>
      </c>
      <c r="C135" s="58" t="s">
        <v>884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376</v>
      </c>
      <c r="B136" s="63" t="s">
        <v>377</v>
      </c>
      <c r="C136" s="58" t="s">
        <v>884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378</v>
      </c>
      <c r="B137" s="63" t="s">
        <v>135</v>
      </c>
      <c r="C137" s="58" t="s">
        <v>884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379</v>
      </c>
      <c r="B138" s="65" t="s">
        <v>380</v>
      </c>
      <c r="C138" s="58" t="s">
        <v>884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381</v>
      </c>
      <c r="B139" s="80" t="s">
        <v>382</v>
      </c>
      <c r="C139" s="58" t="s">
        <v>884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38</v>
      </c>
      <c r="B140" s="57" t="s">
        <v>231</v>
      </c>
      <c r="C140" s="58" t="s">
        <v>884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383</v>
      </c>
      <c r="B141" s="64" t="s">
        <v>232</v>
      </c>
      <c r="C141" s="58" t="s">
        <v>884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384</v>
      </c>
      <c r="B142" s="64" t="s">
        <v>233</v>
      </c>
      <c r="C142" s="58" t="s">
        <v>884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385</v>
      </c>
      <c r="B143" s="64" t="s">
        <v>234</v>
      </c>
      <c r="C143" s="58" t="s">
        <v>884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39</v>
      </c>
      <c r="B144" s="57" t="s">
        <v>235</v>
      </c>
      <c r="C144" s="58" t="s">
        <v>884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40</v>
      </c>
      <c r="B145" s="57" t="s">
        <v>236</v>
      </c>
      <c r="C145" s="58" t="s">
        <v>884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41</v>
      </c>
      <c r="B146" s="57" t="s">
        <v>237</v>
      </c>
      <c r="C146" s="58" t="s">
        <v>884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386</v>
      </c>
      <c r="B147" s="62" t="s">
        <v>239</v>
      </c>
      <c r="C147" s="58" t="s">
        <v>884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387</v>
      </c>
      <c r="B148" s="57" t="s">
        <v>241</v>
      </c>
      <c r="C148" s="58" t="s">
        <v>884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388</v>
      </c>
      <c r="B149" s="57" t="s">
        <v>243</v>
      </c>
      <c r="C149" s="58" t="s">
        <v>884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389</v>
      </c>
      <c r="B150" s="62" t="s">
        <v>245</v>
      </c>
      <c r="C150" s="58" t="s">
        <v>884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390</v>
      </c>
      <c r="B151" s="63" t="s">
        <v>134</v>
      </c>
      <c r="C151" s="58" t="s">
        <v>884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391</v>
      </c>
      <c r="B152" s="63" t="s">
        <v>135</v>
      </c>
      <c r="C152" s="58" t="s">
        <v>884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392</v>
      </c>
      <c r="B153" s="57" t="s">
        <v>249</v>
      </c>
      <c r="C153" s="58" t="s">
        <v>884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393</v>
      </c>
      <c r="B154" s="80" t="s">
        <v>394</v>
      </c>
      <c r="C154" s="58" t="s">
        <v>884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42</v>
      </c>
      <c r="B155" s="65" t="s">
        <v>395</v>
      </c>
      <c r="C155" s="58" t="s">
        <v>884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43</v>
      </c>
      <c r="B156" s="65" t="s">
        <v>396</v>
      </c>
      <c r="C156" s="58" t="s">
        <v>884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44</v>
      </c>
      <c r="B157" s="65" t="s">
        <v>397</v>
      </c>
      <c r="C157" s="58" t="s">
        <v>884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45</v>
      </c>
      <c r="B158" s="65" t="s">
        <v>398</v>
      </c>
      <c r="C158" s="75" t="s">
        <v>884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399</v>
      </c>
      <c r="B159" s="51" t="s">
        <v>302</v>
      </c>
      <c r="C159" s="52" t="s">
        <v>400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46</v>
      </c>
      <c r="B160" s="65" t="s">
        <v>401</v>
      </c>
      <c r="C160" s="58" t="s">
        <v>884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47</v>
      </c>
      <c r="B161" s="65" t="s">
        <v>402</v>
      </c>
      <c r="C161" s="58" t="s">
        <v>884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403</v>
      </c>
      <c r="B162" s="64" t="s">
        <v>404</v>
      </c>
      <c r="C162" s="58" t="s">
        <v>884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48</v>
      </c>
      <c r="B163" s="65" t="s">
        <v>405</v>
      </c>
      <c r="C163" s="58" t="s">
        <v>884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406</v>
      </c>
      <c r="B164" s="64" t="s">
        <v>407</v>
      </c>
      <c r="C164" s="58" t="s">
        <v>884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49</v>
      </c>
      <c r="B165" s="81" t="s">
        <v>408</v>
      </c>
      <c r="C165" s="75" t="s">
        <v>400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298" t="s">
        <v>409</v>
      </c>
      <c r="B166" s="299"/>
      <c r="C166" s="299"/>
      <c r="D166" s="299"/>
      <c r="E166" s="299"/>
      <c r="F166" s="299"/>
      <c r="G166" s="299"/>
      <c r="H166" s="300"/>
      <c r="I166" s="44"/>
    </row>
    <row r="167" spans="1:9" s="49" customFormat="1" x14ac:dyDescent="0.25">
      <c r="A167" s="77" t="s">
        <v>410</v>
      </c>
      <c r="B167" s="82" t="s">
        <v>411</v>
      </c>
      <c r="C167" s="78" t="s">
        <v>884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50</v>
      </c>
      <c r="B168" s="57" t="s">
        <v>231</v>
      </c>
      <c r="C168" s="58" t="s">
        <v>884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412</v>
      </c>
      <c r="B169" s="64" t="s">
        <v>232</v>
      </c>
      <c r="C169" s="58" t="s">
        <v>884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413</v>
      </c>
      <c r="B170" s="64" t="s">
        <v>233</v>
      </c>
      <c r="C170" s="58" t="s">
        <v>884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414</v>
      </c>
      <c r="B171" s="64" t="s">
        <v>234</v>
      </c>
      <c r="C171" s="58" t="s">
        <v>884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51</v>
      </c>
      <c r="B172" s="57" t="s">
        <v>235</v>
      </c>
      <c r="C172" s="58" t="s">
        <v>884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52</v>
      </c>
      <c r="B173" s="57" t="s">
        <v>236</v>
      </c>
      <c r="C173" s="58" t="s">
        <v>884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53</v>
      </c>
      <c r="B174" s="57" t="s">
        <v>237</v>
      </c>
      <c r="C174" s="58" t="s">
        <v>884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415</v>
      </c>
      <c r="B175" s="57" t="s">
        <v>239</v>
      </c>
      <c r="C175" s="58" t="s">
        <v>884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416</v>
      </c>
      <c r="B176" s="57" t="s">
        <v>241</v>
      </c>
      <c r="C176" s="58" t="s">
        <v>884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417</v>
      </c>
      <c r="B177" s="57" t="s">
        <v>243</v>
      </c>
      <c r="C177" s="58" t="s">
        <v>884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418</v>
      </c>
      <c r="B178" s="62" t="s">
        <v>245</v>
      </c>
      <c r="C178" s="58" t="s">
        <v>884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419</v>
      </c>
      <c r="B179" s="63" t="s">
        <v>134</v>
      </c>
      <c r="C179" s="58" t="s">
        <v>884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420</v>
      </c>
      <c r="B180" s="63" t="s">
        <v>135</v>
      </c>
      <c r="C180" s="58" t="s">
        <v>884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421</v>
      </c>
      <c r="B181" s="65" t="s">
        <v>422</v>
      </c>
      <c r="C181" s="58" t="s">
        <v>884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423</v>
      </c>
      <c r="B182" s="64" t="s">
        <v>424</v>
      </c>
      <c r="C182" s="58" t="s">
        <v>884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425</v>
      </c>
      <c r="B183" s="64" t="s">
        <v>426</v>
      </c>
      <c r="C183" s="58" t="s">
        <v>884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427</v>
      </c>
      <c r="B184" s="57" t="s">
        <v>249</v>
      </c>
      <c r="C184" s="58" t="s">
        <v>884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428</v>
      </c>
      <c r="B185" s="80" t="s">
        <v>429</v>
      </c>
      <c r="C185" s="58" t="s">
        <v>884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430</v>
      </c>
      <c r="B186" s="65" t="s">
        <v>431</v>
      </c>
      <c r="C186" s="58" t="s">
        <v>884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432</v>
      </c>
      <c r="B187" s="65" t="s">
        <v>433</v>
      </c>
      <c r="C187" s="58" t="s">
        <v>884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434</v>
      </c>
      <c r="B188" s="64" t="s">
        <v>435</v>
      </c>
      <c r="C188" s="58" t="s">
        <v>884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436</v>
      </c>
      <c r="B189" s="64" t="s">
        <v>437</v>
      </c>
      <c r="C189" s="58" t="s">
        <v>884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438</v>
      </c>
      <c r="B190" s="64" t="s">
        <v>439</v>
      </c>
      <c r="C190" s="58" t="s">
        <v>884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440</v>
      </c>
      <c r="B191" s="65" t="s">
        <v>441</v>
      </c>
      <c r="C191" s="58" t="s">
        <v>884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442</v>
      </c>
      <c r="B192" s="65" t="s">
        <v>443</v>
      </c>
      <c r="C192" s="58" t="s">
        <v>884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444</v>
      </c>
      <c r="B193" s="65" t="s">
        <v>445</v>
      </c>
      <c r="C193" s="58" t="s">
        <v>884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446</v>
      </c>
      <c r="B194" s="65" t="s">
        <v>447</v>
      </c>
      <c r="C194" s="58" t="s">
        <v>884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448</v>
      </c>
      <c r="B195" s="65" t="s">
        <v>449</v>
      </c>
      <c r="C195" s="58" t="s">
        <v>884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450</v>
      </c>
      <c r="B196" s="65" t="s">
        <v>451</v>
      </c>
      <c r="C196" s="58" t="s">
        <v>884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452</v>
      </c>
      <c r="B197" s="64" t="s">
        <v>453</v>
      </c>
      <c r="C197" s="58" t="s">
        <v>884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454</v>
      </c>
      <c r="B198" s="65" t="s">
        <v>455</v>
      </c>
      <c r="C198" s="58" t="s">
        <v>884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456</v>
      </c>
      <c r="B199" s="65" t="s">
        <v>457</v>
      </c>
      <c r="C199" s="58" t="s">
        <v>884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458</v>
      </c>
      <c r="B200" s="65" t="s">
        <v>459</v>
      </c>
      <c r="C200" s="58" t="s">
        <v>884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460</v>
      </c>
      <c r="B201" s="65" t="s">
        <v>461</v>
      </c>
      <c r="C201" s="58" t="s">
        <v>884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462</v>
      </c>
      <c r="B202" s="65" t="s">
        <v>463</v>
      </c>
      <c r="C202" s="58" t="s">
        <v>884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464</v>
      </c>
      <c r="B203" s="80" t="s">
        <v>465</v>
      </c>
      <c r="C203" s="58" t="s">
        <v>884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466</v>
      </c>
      <c r="B204" s="65" t="s">
        <v>467</v>
      </c>
      <c r="C204" s="58" t="s">
        <v>884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468</v>
      </c>
      <c r="B205" s="65" t="s">
        <v>469</v>
      </c>
      <c r="C205" s="58" t="s">
        <v>884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470</v>
      </c>
      <c r="B206" s="64" t="s">
        <v>471</v>
      </c>
      <c r="C206" s="58" t="s">
        <v>884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472</v>
      </c>
      <c r="B207" s="66" t="s">
        <v>179</v>
      </c>
      <c r="C207" s="58" t="s">
        <v>884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473</v>
      </c>
      <c r="B208" s="66" t="s">
        <v>183</v>
      </c>
      <c r="C208" s="58" t="s">
        <v>884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474</v>
      </c>
      <c r="B209" s="65" t="s">
        <v>475</v>
      </c>
      <c r="C209" s="58" t="s">
        <v>884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476</v>
      </c>
      <c r="B210" s="80" t="s">
        <v>477</v>
      </c>
      <c r="C210" s="58" t="s">
        <v>884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478</v>
      </c>
      <c r="B211" s="65" t="s">
        <v>479</v>
      </c>
      <c r="C211" s="58" t="s">
        <v>884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480</v>
      </c>
      <c r="B212" s="64" t="s">
        <v>481</v>
      </c>
      <c r="C212" s="58" t="s">
        <v>884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482</v>
      </c>
      <c r="B213" s="64" t="s">
        <v>483</v>
      </c>
      <c r="C213" s="58" t="s">
        <v>884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484</v>
      </c>
      <c r="B214" s="64" t="s">
        <v>485</v>
      </c>
      <c r="C214" s="58" t="s">
        <v>884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486</v>
      </c>
      <c r="B215" s="64" t="s">
        <v>487</v>
      </c>
      <c r="C215" s="58" t="s">
        <v>884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488</v>
      </c>
      <c r="B216" s="64" t="s">
        <v>489</v>
      </c>
      <c r="C216" s="58" t="s">
        <v>884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490</v>
      </c>
      <c r="B217" s="64" t="s">
        <v>491</v>
      </c>
      <c r="C217" s="58" t="s">
        <v>884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492</v>
      </c>
      <c r="B218" s="65" t="s">
        <v>493</v>
      </c>
      <c r="C218" s="58" t="s">
        <v>884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494</v>
      </c>
      <c r="B219" s="65" t="s">
        <v>495</v>
      </c>
      <c r="C219" s="58" t="s">
        <v>884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496</v>
      </c>
      <c r="B220" s="65" t="s">
        <v>302</v>
      </c>
      <c r="C220" s="58" t="s">
        <v>400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497</v>
      </c>
      <c r="B221" s="65" t="s">
        <v>498</v>
      </c>
      <c r="C221" s="58" t="s">
        <v>884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499</v>
      </c>
      <c r="B222" s="80" t="s">
        <v>500</v>
      </c>
      <c r="C222" s="58" t="s">
        <v>884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501</v>
      </c>
      <c r="B223" s="65" t="s">
        <v>502</v>
      </c>
      <c r="C223" s="58" t="s">
        <v>884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503</v>
      </c>
      <c r="B224" s="65" t="s">
        <v>504</v>
      </c>
      <c r="C224" s="58" t="s">
        <v>884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505</v>
      </c>
      <c r="B225" s="64" t="s">
        <v>506</v>
      </c>
      <c r="C225" s="58" t="s">
        <v>884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507</v>
      </c>
      <c r="B226" s="64" t="s">
        <v>508</v>
      </c>
      <c r="C226" s="58" t="s">
        <v>884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509</v>
      </c>
      <c r="B227" s="64" t="s">
        <v>510</v>
      </c>
      <c r="C227" s="58" t="s">
        <v>884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511</v>
      </c>
      <c r="B228" s="65" t="s">
        <v>512</v>
      </c>
      <c r="C228" s="58" t="s">
        <v>884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513</v>
      </c>
      <c r="B229" s="65" t="s">
        <v>514</v>
      </c>
      <c r="C229" s="58" t="s">
        <v>884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515</v>
      </c>
      <c r="B230" s="64" t="s">
        <v>516</v>
      </c>
      <c r="C230" s="58" t="s">
        <v>884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517</v>
      </c>
      <c r="B231" s="64" t="s">
        <v>518</v>
      </c>
      <c r="C231" s="58" t="s">
        <v>884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519</v>
      </c>
      <c r="B232" s="65" t="s">
        <v>520</v>
      </c>
      <c r="C232" s="58" t="s">
        <v>884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521</v>
      </c>
      <c r="B233" s="65" t="s">
        <v>522</v>
      </c>
      <c r="C233" s="58" t="s">
        <v>884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523</v>
      </c>
      <c r="B234" s="65" t="s">
        <v>524</v>
      </c>
      <c r="C234" s="58" t="s">
        <v>884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525</v>
      </c>
      <c r="B235" s="80" t="s">
        <v>526</v>
      </c>
      <c r="C235" s="58" t="s">
        <v>884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527</v>
      </c>
      <c r="B236" s="65" t="s">
        <v>528</v>
      </c>
      <c r="C236" s="58" t="s">
        <v>884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529</v>
      </c>
      <c r="B237" s="64" t="s">
        <v>506</v>
      </c>
      <c r="C237" s="58" t="s">
        <v>884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530</v>
      </c>
      <c r="B238" s="64" t="s">
        <v>508</v>
      </c>
      <c r="C238" s="58" t="s">
        <v>884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531</v>
      </c>
      <c r="B239" s="64" t="s">
        <v>510</v>
      </c>
      <c r="C239" s="58" t="s">
        <v>884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532</v>
      </c>
      <c r="B240" s="65" t="s">
        <v>397</v>
      </c>
      <c r="C240" s="58" t="s">
        <v>884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533</v>
      </c>
      <c r="B241" s="65" t="s">
        <v>534</v>
      </c>
      <c r="C241" s="58" t="s">
        <v>884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535</v>
      </c>
      <c r="B242" s="80" t="s">
        <v>536</v>
      </c>
      <c r="C242" s="58" t="s">
        <v>884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537</v>
      </c>
      <c r="B243" s="80" t="s">
        <v>538</v>
      </c>
      <c r="C243" s="58" t="s">
        <v>884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539</v>
      </c>
      <c r="B244" s="65" t="s">
        <v>540</v>
      </c>
      <c r="C244" s="58" t="s">
        <v>884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541</v>
      </c>
      <c r="B245" s="65" t="s">
        <v>542</v>
      </c>
      <c r="C245" s="58" t="s">
        <v>884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543</v>
      </c>
      <c r="B246" s="80" t="s">
        <v>544</v>
      </c>
      <c r="C246" s="58" t="s">
        <v>884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545</v>
      </c>
      <c r="B247" s="65" t="s">
        <v>546</v>
      </c>
      <c r="C247" s="58" t="s">
        <v>884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547</v>
      </c>
      <c r="B248" s="65" t="s">
        <v>548</v>
      </c>
      <c r="C248" s="58" t="s">
        <v>884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549</v>
      </c>
      <c r="B249" s="80" t="s">
        <v>550</v>
      </c>
      <c r="C249" s="58" t="s">
        <v>884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551</v>
      </c>
      <c r="B250" s="80" t="s">
        <v>552</v>
      </c>
      <c r="C250" s="58" t="s">
        <v>884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553</v>
      </c>
      <c r="B251" s="80" t="s">
        <v>554</v>
      </c>
      <c r="C251" s="58" t="s">
        <v>884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555</v>
      </c>
      <c r="B252" s="83" t="s">
        <v>556</v>
      </c>
      <c r="C252" s="70" t="s">
        <v>884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557</v>
      </c>
      <c r="B253" s="51" t="s">
        <v>302</v>
      </c>
      <c r="C253" s="52" t="s">
        <v>400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558</v>
      </c>
      <c r="B254" s="65" t="s">
        <v>559</v>
      </c>
      <c r="C254" s="58" t="s">
        <v>884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560</v>
      </c>
      <c r="B255" s="64" t="s">
        <v>561</v>
      </c>
      <c r="C255" s="58" t="s">
        <v>884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562</v>
      </c>
      <c r="B256" s="66" t="s">
        <v>563</v>
      </c>
      <c r="C256" s="58" t="s">
        <v>884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564</v>
      </c>
      <c r="B257" s="66" t="s">
        <v>565</v>
      </c>
      <c r="C257" s="58" t="s">
        <v>884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566</v>
      </c>
      <c r="B258" s="67" t="s">
        <v>563</v>
      </c>
      <c r="C258" s="58" t="s">
        <v>884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567</v>
      </c>
      <c r="B259" s="66" t="s">
        <v>233</v>
      </c>
      <c r="C259" s="58" t="s">
        <v>884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568</v>
      </c>
      <c r="B260" s="67" t="s">
        <v>563</v>
      </c>
      <c r="C260" s="58" t="s">
        <v>884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569</v>
      </c>
      <c r="B261" s="66" t="s">
        <v>234</v>
      </c>
      <c r="C261" s="58" t="s">
        <v>884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570</v>
      </c>
      <c r="B262" s="67" t="s">
        <v>563</v>
      </c>
      <c r="C262" s="58" t="s">
        <v>884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571</v>
      </c>
      <c r="B263" s="64" t="s">
        <v>572</v>
      </c>
      <c r="C263" s="58" t="s">
        <v>884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573</v>
      </c>
      <c r="B264" s="66" t="s">
        <v>563</v>
      </c>
      <c r="C264" s="58" t="s">
        <v>884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574</v>
      </c>
      <c r="B265" s="63" t="s">
        <v>127</v>
      </c>
      <c r="C265" s="58" t="s">
        <v>884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575</v>
      </c>
      <c r="B266" s="66" t="s">
        <v>563</v>
      </c>
      <c r="C266" s="58" t="s">
        <v>884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576</v>
      </c>
      <c r="B267" s="63" t="s">
        <v>577</v>
      </c>
      <c r="C267" s="58" t="s">
        <v>884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578</v>
      </c>
      <c r="B268" s="66" t="s">
        <v>563</v>
      </c>
      <c r="C268" s="58" t="s">
        <v>884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579</v>
      </c>
      <c r="B269" s="63" t="s">
        <v>580</v>
      </c>
      <c r="C269" s="58" t="s">
        <v>884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581</v>
      </c>
      <c r="B270" s="66" t="s">
        <v>563</v>
      </c>
      <c r="C270" s="58" t="s">
        <v>884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582</v>
      </c>
      <c r="B271" s="63" t="s">
        <v>129</v>
      </c>
      <c r="C271" s="58" t="s">
        <v>884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583</v>
      </c>
      <c r="B272" s="66" t="s">
        <v>563</v>
      </c>
      <c r="C272" s="58" t="s">
        <v>884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582</v>
      </c>
      <c r="B273" s="63" t="s">
        <v>584</v>
      </c>
      <c r="C273" s="58" t="s">
        <v>884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585</v>
      </c>
      <c r="B274" s="66" t="s">
        <v>563</v>
      </c>
      <c r="C274" s="58" t="s">
        <v>884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586</v>
      </c>
      <c r="B275" s="64" t="s">
        <v>587</v>
      </c>
      <c r="C275" s="58" t="s">
        <v>884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588</v>
      </c>
      <c r="B276" s="66" t="s">
        <v>563</v>
      </c>
      <c r="C276" s="58" t="s">
        <v>884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589</v>
      </c>
      <c r="B277" s="66" t="s">
        <v>134</v>
      </c>
      <c r="C277" s="58" t="s">
        <v>884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590</v>
      </c>
      <c r="B278" s="67" t="s">
        <v>563</v>
      </c>
      <c r="C278" s="58" t="s">
        <v>884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591</v>
      </c>
      <c r="B279" s="66" t="s">
        <v>135</v>
      </c>
      <c r="C279" s="58" t="s">
        <v>884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592</v>
      </c>
      <c r="B280" s="67" t="s">
        <v>563</v>
      </c>
      <c r="C280" s="58" t="s">
        <v>884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593</v>
      </c>
      <c r="B281" s="64" t="s">
        <v>594</v>
      </c>
      <c r="C281" s="58" t="s">
        <v>884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595</v>
      </c>
      <c r="B282" s="66" t="s">
        <v>563</v>
      </c>
      <c r="C282" s="58" t="s">
        <v>884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596</v>
      </c>
      <c r="B283" s="65" t="s">
        <v>597</v>
      </c>
      <c r="C283" s="58" t="s">
        <v>884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598</v>
      </c>
      <c r="B284" s="64" t="s">
        <v>599</v>
      </c>
      <c r="C284" s="58" t="s">
        <v>884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600</v>
      </c>
      <c r="B285" s="66" t="s">
        <v>563</v>
      </c>
      <c r="C285" s="58" t="s">
        <v>884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601</v>
      </c>
      <c r="B286" s="64" t="s">
        <v>602</v>
      </c>
      <c r="C286" s="58" t="s">
        <v>884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603</v>
      </c>
      <c r="B287" s="66" t="s">
        <v>435</v>
      </c>
      <c r="C287" s="58" t="s">
        <v>884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604</v>
      </c>
      <c r="B288" s="67" t="s">
        <v>563</v>
      </c>
      <c r="C288" s="58" t="s">
        <v>884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605</v>
      </c>
      <c r="B289" s="66" t="s">
        <v>606</v>
      </c>
      <c r="C289" s="58" t="s">
        <v>884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607</v>
      </c>
      <c r="B290" s="67" t="s">
        <v>563</v>
      </c>
      <c r="C290" s="58" t="s">
        <v>884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608</v>
      </c>
      <c r="B291" s="64" t="s">
        <v>609</v>
      </c>
      <c r="C291" s="58" t="s">
        <v>884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610</v>
      </c>
      <c r="B292" s="66" t="s">
        <v>563</v>
      </c>
      <c r="C292" s="58" t="s">
        <v>884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611</v>
      </c>
      <c r="B293" s="64" t="s">
        <v>612</v>
      </c>
      <c r="C293" s="58" t="s">
        <v>884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613</v>
      </c>
      <c r="B294" s="66" t="s">
        <v>563</v>
      </c>
      <c r="C294" s="58" t="s">
        <v>884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614</v>
      </c>
      <c r="B295" s="64" t="s">
        <v>615</v>
      </c>
      <c r="C295" s="58" t="s">
        <v>884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616</v>
      </c>
      <c r="B296" s="66" t="s">
        <v>563</v>
      </c>
      <c r="C296" s="58" t="s">
        <v>884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617</v>
      </c>
      <c r="B297" s="64" t="s">
        <v>618</v>
      </c>
      <c r="C297" s="58" t="s">
        <v>884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619</v>
      </c>
      <c r="B298" s="66" t="s">
        <v>563</v>
      </c>
      <c r="C298" s="58" t="s">
        <v>884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620</v>
      </c>
      <c r="B299" s="64" t="s">
        <v>621</v>
      </c>
      <c r="C299" s="58" t="s">
        <v>884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622</v>
      </c>
      <c r="B300" s="66" t="s">
        <v>563</v>
      </c>
      <c r="C300" s="58" t="s">
        <v>884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623</v>
      </c>
      <c r="B301" s="64" t="s">
        <v>624</v>
      </c>
      <c r="C301" s="58" t="s">
        <v>884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625</v>
      </c>
      <c r="B302" s="66" t="s">
        <v>563</v>
      </c>
      <c r="C302" s="58" t="s">
        <v>884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626</v>
      </c>
      <c r="B303" s="64" t="s">
        <v>627</v>
      </c>
      <c r="C303" s="58" t="s">
        <v>884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628</v>
      </c>
      <c r="B304" s="66" t="s">
        <v>563</v>
      </c>
      <c r="C304" s="58" t="s">
        <v>884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629</v>
      </c>
      <c r="B305" s="65" t="s">
        <v>630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631</v>
      </c>
      <c r="B306" s="64" t="s">
        <v>632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633</v>
      </c>
      <c r="B307" s="64" t="s">
        <v>634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635</v>
      </c>
      <c r="B308" s="64" t="s">
        <v>636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637</v>
      </c>
      <c r="B309" s="64" t="s">
        <v>638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639</v>
      </c>
      <c r="B310" s="63" t="s">
        <v>640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641</v>
      </c>
      <c r="B311" s="63" t="s">
        <v>642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643</v>
      </c>
      <c r="B312" s="63" t="s">
        <v>644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645</v>
      </c>
      <c r="B313" s="63" t="s">
        <v>646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647</v>
      </c>
      <c r="B314" s="63" t="s">
        <v>648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649</v>
      </c>
      <c r="B315" s="64" t="s">
        <v>650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651</v>
      </c>
      <c r="B316" s="84" t="s">
        <v>134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652</v>
      </c>
      <c r="B317" s="85" t="s">
        <v>135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298" t="s">
        <v>653</v>
      </c>
      <c r="B318" s="299"/>
      <c r="C318" s="299"/>
      <c r="D318" s="299"/>
      <c r="E318" s="299"/>
      <c r="F318" s="299"/>
      <c r="G318" s="299"/>
      <c r="H318" s="300"/>
      <c r="I318" s="44"/>
    </row>
    <row r="319" spans="1:9" ht="31.5" x14ac:dyDescent="0.25">
      <c r="A319" s="77" t="s">
        <v>654</v>
      </c>
      <c r="B319" s="82" t="s">
        <v>655</v>
      </c>
      <c r="C319" s="78" t="s">
        <v>400</v>
      </c>
      <c r="D319" s="201" t="s">
        <v>656</v>
      </c>
      <c r="E319" s="201" t="s">
        <v>656</v>
      </c>
      <c r="F319" s="201"/>
      <c r="G319" s="201" t="s">
        <v>656</v>
      </c>
      <c r="H319" s="202" t="s">
        <v>656</v>
      </c>
    </row>
    <row r="320" spans="1:9" x14ac:dyDescent="0.25">
      <c r="A320" s="56" t="s">
        <v>657</v>
      </c>
      <c r="B320" s="65" t="s">
        <v>658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659</v>
      </c>
      <c r="B321" s="65" t="s">
        <v>660</v>
      </c>
      <c r="C321" s="58" t="s">
        <v>661</v>
      </c>
      <c r="D321" s="59"/>
      <c r="E321" s="193"/>
      <c r="F321" s="193"/>
      <c r="G321" s="193"/>
      <c r="H321" s="192"/>
    </row>
    <row r="322" spans="1:8" x14ac:dyDescent="0.25">
      <c r="A322" s="56" t="s">
        <v>662</v>
      </c>
      <c r="B322" s="65" t="s">
        <v>663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664</v>
      </c>
      <c r="B323" s="65" t="s">
        <v>665</v>
      </c>
      <c r="C323" s="58" t="s">
        <v>661</v>
      </c>
      <c r="D323" s="59"/>
      <c r="E323" s="193"/>
      <c r="F323" s="193"/>
      <c r="G323" s="193"/>
      <c r="H323" s="192"/>
    </row>
    <row r="324" spans="1:8" x14ac:dyDescent="0.25">
      <c r="A324" s="56" t="s">
        <v>666</v>
      </c>
      <c r="B324" s="65" t="s">
        <v>667</v>
      </c>
      <c r="C324" s="58" t="s">
        <v>668</v>
      </c>
      <c r="D324" s="59"/>
      <c r="E324" s="193"/>
      <c r="F324" s="193"/>
      <c r="G324" s="193"/>
      <c r="H324" s="192"/>
    </row>
    <row r="325" spans="1:8" x14ac:dyDescent="0.25">
      <c r="A325" s="56" t="s">
        <v>669</v>
      </c>
      <c r="B325" s="65" t="s">
        <v>670</v>
      </c>
      <c r="C325" s="58" t="s">
        <v>400</v>
      </c>
      <c r="D325" s="203" t="s">
        <v>656</v>
      </c>
      <c r="E325" s="203" t="s">
        <v>656</v>
      </c>
      <c r="F325" s="203"/>
      <c r="G325" s="203" t="s">
        <v>656</v>
      </c>
      <c r="H325" s="204" t="s">
        <v>656</v>
      </c>
    </row>
    <row r="326" spans="1:8" x14ac:dyDescent="0.25">
      <c r="A326" s="56" t="s">
        <v>671</v>
      </c>
      <c r="B326" s="64" t="s">
        <v>672</v>
      </c>
      <c r="C326" s="58" t="s">
        <v>668</v>
      </c>
      <c r="D326" s="59"/>
      <c r="E326" s="193"/>
      <c r="F326" s="193"/>
      <c r="G326" s="193"/>
      <c r="H326" s="192"/>
    </row>
    <row r="327" spans="1:8" x14ac:dyDescent="0.25">
      <c r="A327" s="56" t="s">
        <v>673</v>
      </c>
      <c r="B327" s="64" t="s">
        <v>674</v>
      </c>
      <c r="C327" s="58" t="s">
        <v>675</v>
      </c>
      <c r="D327" s="59"/>
      <c r="E327" s="193"/>
      <c r="F327" s="193"/>
      <c r="G327" s="193"/>
      <c r="H327" s="192"/>
    </row>
    <row r="328" spans="1:8" x14ac:dyDescent="0.25">
      <c r="A328" s="56" t="s">
        <v>676</v>
      </c>
      <c r="B328" s="65" t="s">
        <v>677</v>
      </c>
      <c r="C328" s="58" t="s">
        <v>400</v>
      </c>
      <c r="D328" s="203" t="s">
        <v>656</v>
      </c>
      <c r="E328" s="203" t="s">
        <v>656</v>
      </c>
      <c r="F328" s="203"/>
      <c r="G328" s="203" t="s">
        <v>656</v>
      </c>
      <c r="H328" s="204" t="s">
        <v>656</v>
      </c>
    </row>
    <row r="329" spans="1:8" x14ac:dyDescent="0.25">
      <c r="A329" s="56" t="s">
        <v>678</v>
      </c>
      <c r="B329" s="64" t="s">
        <v>672</v>
      </c>
      <c r="C329" s="58" t="s">
        <v>668</v>
      </c>
      <c r="D329" s="59"/>
      <c r="E329" s="193"/>
      <c r="F329" s="193"/>
      <c r="G329" s="193"/>
      <c r="H329" s="192"/>
    </row>
    <row r="330" spans="1:8" x14ac:dyDescent="0.25">
      <c r="A330" s="56" t="s">
        <v>679</v>
      </c>
      <c r="B330" s="64" t="s">
        <v>680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681</v>
      </c>
      <c r="B331" s="64" t="s">
        <v>674</v>
      </c>
      <c r="C331" s="58" t="s">
        <v>675</v>
      </c>
      <c r="D331" s="59"/>
      <c r="E331" s="193"/>
      <c r="F331" s="193"/>
      <c r="G331" s="193"/>
      <c r="H331" s="192"/>
    </row>
    <row r="332" spans="1:8" x14ac:dyDescent="0.25">
      <c r="A332" s="56" t="s">
        <v>682</v>
      </c>
      <c r="B332" s="65" t="s">
        <v>683</v>
      </c>
      <c r="C332" s="58" t="s">
        <v>400</v>
      </c>
      <c r="D332" s="203" t="s">
        <v>656</v>
      </c>
      <c r="E332" s="203" t="s">
        <v>656</v>
      </c>
      <c r="F332" s="203"/>
      <c r="G332" s="203" t="s">
        <v>656</v>
      </c>
      <c r="H332" s="204" t="s">
        <v>656</v>
      </c>
    </row>
    <row r="333" spans="1:8" x14ac:dyDescent="0.25">
      <c r="A333" s="56" t="s">
        <v>684</v>
      </c>
      <c r="B333" s="64" t="s">
        <v>672</v>
      </c>
      <c r="C333" s="58" t="s">
        <v>668</v>
      </c>
      <c r="D333" s="59"/>
      <c r="E333" s="193"/>
      <c r="F333" s="193"/>
      <c r="G333" s="193"/>
      <c r="H333" s="192"/>
    </row>
    <row r="334" spans="1:8" x14ac:dyDescent="0.25">
      <c r="A334" s="56" t="s">
        <v>685</v>
      </c>
      <c r="B334" s="64" t="s">
        <v>674</v>
      </c>
      <c r="C334" s="58" t="s">
        <v>675</v>
      </c>
      <c r="D334" s="59"/>
      <c r="E334" s="193"/>
      <c r="F334" s="193"/>
      <c r="G334" s="193"/>
      <c r="H334" s="192"/>
    </row>
    <row r="335" spans="1:8" x14ac:dyDescent="0.25">
      <c r="A335" s="56" t="s">
        <v>686</v>
      </c>
      <c r="B335" s="65" t="s">
        <v>687</v>
      </c>
      <c r="C335" s="58" t="s">
        <v>400</v>
      </c>
      <c r="D335" s="203" t="s">
        <v>656</v>
      </c>
      <c r="E335" s="203" t="s">
        <v>656</v>
      </c>
      <c r="F335" s="203"/>
      <c r="G335" s="203" t="s">
        <v>656</v>
      </c>
      <c r="H335" s="204" t="s">
        <v>656</v>
      </c>
    </row>
    <row r="336" spans="1:8" x14ac:dyDescent="0.25">
      <c r="A336" s="56" t="s">
        <v>688</v>
      </c>
      <c r="B336" s="64" t="s">
        <v>672</v>
      </c>
      <c r="C336" s="58" t="s">
        <v>668</v>
      </c>
      <c r="D336" s="59"/>
      <c r="E336" s="193"/>
      <c r="F336" s="193"/>
      <c r="G336" s="193"/>
      <c r="H336" s="192"/>
    </row>
    <row r="337" spans="1:8" x14ac:dyDescent="0.25">
      <c r="A337" s="56" t="s">
        <v>689</v>
      </c>
      <c r="B337" s="64" t="s">
        <v>680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690</v>
      </c>
      <c r="B338" s="64" t="s">
        <v>674</v>
      </c>
      <c r="C338" s="58" t="s">
        <v>675</v>
      </c>
      <c r="D338" s="59"/>
      <c r="E338" s="193"/>
      <c r="F338" s="193"/>
      <c r="G338" s="193"/>
      <c r="H338" s="192"/>
    </row>
    <row r="339" spans="1:8" x14ac:dyDescent="0.25">
      <c r="A339" s="77" t="s">
        <v>691</v>
      </c>
      <c r="B339" s="82" t="s">
        <v>692</v>
      </c>
      <c r="C339" s="78" t="s">
        <v>400</v>
      </c>
      <c r="D339" s="203" t="s">
        <v>656</v>
      </c>
      <c r="E339" s="203" t="s">
        <v>656</v>
      </c>
      <c r="F339" s="201"/>
      <c r="G339" s="201" t="s">
        <v>656</v>
      </c>
      <c r="H339" s="202" t="s">
        <v>656</v>
      </c>
    </row>
    <row r="340" spans="1:8" x14ac:dyDescent="0.25">
      <c r="A340" s="56" t="s">
        <v>693</v>
      </c>
      <c r="B340" s="65" t="s">
        <v>694</v>
      </c>
      <c r="C340" s="58" t="s">
        <v>668</v>
      </c>
      <c r="D340" s="59"/>
      <c r="E340" s="193"/>
      <c r="F340" s="193"/>
      <c r="G340" s="193"/>
      <c r="H340" s="192"/>
    </row>
    <row r="341" spans="1:8" ht="31.5" x14ac:dyDescent="0.25">
      <c r="A341" s="56" t="s">
        <v>695</v>
      </c>
      <c r="B341" s="64" t="s">
        <v>696</v>
      </c>
      <c r="C341" s="58" t="s">
        <v>668</v>
      </c>
      <c r="D341" s="59"/>
      <c r="E341" s="193"/>
      <c r="F341" s="193"/>
      <c r="G341" s="193"/>
      <c r="H341" s="192"/>
    </row>
    <row r="342" spans="1:8" x14ac:dyDescent="0.25">
      <c r="A342" s="56" t="s">
        <v>697</v>
      </c>
      <c r="B342" s="84" t="s">
        <v>698</v>
      </c>
      <c r="C342" s="58" t="s">
        <v>668</v>
      </c>
      <c r="D342" s="59"/>
      <c r="E342" s="193"/>
      <c r="F342" s="193"/>
      <c r="G342" s="193"/>
      <c r="H342" s="192"/>
    </row>
    <row r="343" spans="1:8" x14ac:dyDescent="0.25">
      <c r="A343" s="56" t="s">
        <v>699</v>
      </c>
      <c r="B343" s="84" t="s">
        <v>700</v>
      </c>
      <c r="C343" s="58" t="s">
        <v>668</v>
      </c>
      <c r="D343" s="59"/>
      <c r="E343" s="193"/>
      <c r="F343" s="193"/>
      <c r="G343" s="193"/>
      <c r="H343" s="192"/>
    </row>
    <row r="344" spans="1:8" x14ac:dyDescent="0.25">
      <c r="A344" s="56" t="s">
        <v>701</v>
      </c>
      <c r="B344" s="65" t="s">
        <v>702</v>
      </c>
      <c r="C344" s="58" t="s">
        <v>668</v>
      </c>
      <c r="D344" s="59"/>
      <c r="E344" s="193"/>
      <c r="F344" s="193"/>
      <c r="G344" s="193"/>
      <c r="H344" s="192"/>
    </row>
    <row r="345" spans="1:8" x14ac:dyDescent="0.25">
      <c r="A345" s="56" t="s">
        <v>703</v>
      </c>
      <c r="B345" s="65" t="s">
        <v>704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705</v>
      </c>
      <c r="B346" s="64" t="s">
        <v>706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707</v>
      </c>
      <c r="B347" s="84" t="s">
        <v>698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708</v>
      </c>
      <c r="B348" s="84" t="s">
        <v>700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709</v>
      </c>
      <c r="B349" s="65" t="s">
        <v>710</v>
      </c>
      <c r="C349" s="58" t="s">
        <v>711</v>
      </c>
      <c r="D349" s="59"/>
      <c r="E349" s="193"/>
      <c r="F349" s="193"/>
      <c r="G349" s="193"/>
      <c r="H349" s="192"/>
    </row>
    <row r="350" spans="1:8" ht="31.5" x14ac:dyDescent="0.25">
      <c r="A350" s="56" t="s">
        <v>712</v>
      </c>
      <c r="B350" s="65" t="s">
        <v>713</v>
      </c>
      <c r="C350" s="58" t="s">
        <v>884</v>
      </c>
      <c r="D350" s="59"/>
      <c r="E350" s="193"/>
      <c r="F350" s="193"/>
      <c r="G350" s="193"/>
      <c r="H350" s="192"/>
    </row>
    <row r="351" spans="1:8" x14ac:dyDescent="0.25">
      <c r="A351" s="56" t="s">
        <v>714</v>
      </c>
      <c r="B351" s="80" t="s">
        <v>715</v>
      </c>
      <c r="C351" s="58" t="s">
        <v>400</v>
      </c>
      <c r="D351" s="203" t="s">
        <v>656</v>
      </c>
      <c r="E351" s="203" t="s">
        <v>656</v>
      </c>
      <c r="F351" s="203"/>
      <c r="G351" s="203" t="s">
        <v>656</v>
      </c>
      <c r="H351" s="204" t="s">
        <v>656</v>
      </c>
    </row>
    <row r="352" spans="1:8" x14ac:dyDescent="0.25">
      <c r="A352" s="56" t="s">
        <v>716</v>
      </c>
      <c r="B352" s="65" t="s">
        <v>717</v>
      </c>
      <c r="C352" s="58" t="s">
        <v>668</v>
      </c>
      <c r="D352" s="59"/>
      <c r="E352" s="193"/>
      <c r="F352" s="193"/>
      <c r="G352" s="193"/>
      <c r="H352" s="192"/>
    </row>
    <row r="353" spans="1:8" x14ac:dyDescent="0.25">
      <c r="A353" s="56" t="s">
        <v>718</v>
      </c>
      <c r="B353" s="65" t="s">
        <v>719</v>
      </c>
      <c r="C353" s="58" t="s">
        <v>661</v>
      </c>
      <c r="D353" s="59"/>
      <c r="E353" s="193"/>
      <c r="F353" s="193"/>
      <c r="G353" s="193"/>
      <c r="H353" s="192"/>
    </row>
    <row r="354" spans="1:8" ht="47.25" x14ac:dyDescent="0.25">
      <c r="A354" s="56" t="s">
        <v>720</v>
      </c>
      <c r="B354" s="65" t="s">
        <v>721</v>
      </c>
      <c r="C354" s="58" t="s">
        <v>884</v>
      </c>
      <c r="D354" s="59"/>
      <c r="E354" s="193"/>
      <c r="F354" s="193"/>
      <c r="G354" s="193"/>
      <c r="H354" s="192"/>
    </row>
    <row r="355" spans="1:8" ht="31.5" x14ac:dyDescent="0.25">
      <c r="A355" s="56" t="s">
        <v>722</v>
      </c>
      <c r="B355" s="65" t="s">
        <v>723</v>
      </c>
      <c r="C355" s="58" t="s">
        <v>884</v>
      </c>
      <c r="D355" s="59"/>
      <c r="E355" s="193"/>
      <c r="F355" s="193"/>
      <c r="G355" s="193"/>
      <c r="H355" s="192"/>
    </row>
    <row r="356" spans="1:8" x14ac:dyDescent="0.25">
      <c r="A356" s="56" t="s">
        <v>724</v>
      </c>
      <c r="B356" s="80" t="s">
        <v>725</v>
      </c>
      <c r="C356" s="204" t="s">
        <v>400</v>
      </c>
      <c r="D356" s="203" t="s">
        <v>656</v>
      </c>
      <c r="E356" s="203" t="s">
        <v>656</v>
      </c>
      <c r="F356" s="203"/>
      <c r="G356" s="203" t="s">
        <v>656</v>
      </c>
      <c r="H356" s="204" t="s">
        <v>656</v>
      </c>
    </row>
    <row r="357" spans="1:8" x14ac:dyDescent="0.25">
      <c r="A357" s="56" t="s">
        <v>726</v>
      </c>
      <c r="B357" s="65" t="s">
        <v>727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728</v>
      </c>
      <c r="B358" s="64" t="s">
        <v>729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730</v>
      </c>
      <c r="B359" s="64" t="s">
        <v>731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732</v>
      </c>
      <c r="B360" s="64" t="s">
        <v>733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734</v>
      </c>
      <c r="B361" s="65" t="s">
        <v>735</v>
      </c>
      <c r="C361" s="58" t="s">
        <v>668</v>
      </c>
      <c r="D361" s="59"/>
      <c r="E361" s="193"/>
      <c r="F361" s="193"/>
      <c r="G361" s="193"/>
      <c r="H361" s="192"/>
    </row>
    <row r="362" spans="1:8" ht="31.5" x14ac:dyDescent="0.25">
      <c r="A362" s="56" t="s">
        <v>736</v>
      </c>
      <c r="B362" s="64" t="s">
        <v>737</v>
      </c>
      <c r="C362" s="58" t="s">
        <v>668</v>
      </c>
      <c r="D362" s="59"/>
      <c r="E362" s="193"/>
      <c r="F362" s="193"/>
      <c r="G362" s="193"/>
      <c r="H362" s="192"/>
    </row>
    <row r="363" spans="1:8" x14ac:dyDescent="0.25">
      <c r="A363" s="56" t="s">
        <v>738</v>
      </c>
      <c r="B363" s="64" t="s">
        <v>739</v>
      </c>
      <c r="C363" s="58" t="s">
        <v>668</v>
      </c>
      <c r="D363" s="59"/>
      <c r="E363" s="193"/>
      <c r="F363" s="193"/>
      <c r="G363" s="193"/>
      <c r="H363" s="192"/>
    </row>
    <row r="364" spans="1:8" ht="31.5" x14ac:dyDescent="0.25">
      <c r="A364" s="56" t="s">
        <v>740</v>
      </c>
      <c r="B364" s="65" t="s">
        <v>741</v>
      </c>
      <c r="C364" s="58" t="s">
        <v>884</v>
      </c>
      <c r="D364" s="59"/>
      <c r="E364" s="193"/>
      <c r="F364" s="193"/>
      <c r="G364" s="193"/>
      <c r="H364" s="192"/>
    </row>
    <row r="365" spans="1:8" x14ac:dyDescent="0.25">
      <c r="A365" s="56" t="s">
        <v>742</v>
      </c>
      <c r="B365" s="64" t="s">
        <v>743</v>
      </c>
      <c r="C365" s="58" t="s">
        <v>884</v>
      </c>
      <c r="D365" s="71"/>
      <c r="E365" s="193"/>
      <c r="F365" s="194"/>
      <c r="G365" s="194"/>
      <c r="H365" s="195"/>
    </row>
    <row r="366" spans="1:8" x14ac:dyDescent="0.25">
      <c r="A366" s="56" t="s">
        <v>744</v>
      </c>
      <c r="B366" s="64" t="s">
        <v>135</v>
      </c>
      <c r="C366" s="58" t="s">
        <v>884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745</v>
      </c>
      <c r="B367" s="86" t="s">
        <v>746</v>
      </c>
      <c r="C367" s="75" t="s">
        <v>885</v>
      </c>
      <c r="D367" s="76"/>
      <c r="E367" s="197"/>
      <c r="F367" s="197"/>
      <c r="G367" s="197"/>
      <c r="H367" s="87"/>
    </row>
    <row r="368" spans="1:8" x14ac:dyDescent="0.25">
      <c r="A368" s="301" t="s">
        <v>747</v>
      </c>
      <c r="B368" s="302"/>
      <c r="C368" s="302"/>
      <c r="D368" s="302"/>
      <c r="E368" s="302"/>
      <c r="F368" s="302"/>
      <c r="G368" s="302"/>
      <c r="H368" s="303"/>
    </row>
    <row r="369" spans="1:8" ht="16.5" thickBot="1" x14ac:dyDescent="0.3">
      <c r="A369" s="301"/>
      <c r="B369" s="302"/>
      <c r="C369" s="302"/>
      <c r="D369" s="302"/>
      <c r="E369" s="302"/>
      <c r="F369" s="302"/>
      <c r="G369" s="302"/>
      <c r="H369" s="303"/>
    </row>
    <row r="370" spans="1:8" ht="51.75" customHeight="1" x14ac:dyDescent="0.25">
      <c r="A370" s="304" t="s">
        <v>118</v>
      </c>
      <c r="B370" s="313" t="s">
        <v>119</v>
      </c>
      <c r="C370" s="315" t="s">
        <v>228</v>
      </c>
      <c r="D370" s="290" t="s">
        <v>806</v>
      </c>
      <c r="E370" s="291"/>
      <c r="F370" s="292" t="s">
        <v>808</v>
      </c>
      <c r="G370" s="291"/>
      <c r="H370" s="293" t="s">
        <v>7</v>
      </c>
    </row>
    <row r="371" spans="1:8" ht="38.25" x14ac:dyDescent="0.25">
      <c r="A371" s="305"/>
      <c r="B371" s="314"/>
      <c r="C371" s="316"/>
      <c r="D371" s="185" t="s">
        <v>810</v>
      </c>
      <c r="E371" s="186" t="s">
        <v>10</v>
      </c>
      <c r="F371" s="186" t="s">
        <v>811</v>
      </c>
      <c r="G371" s="185" t="s">
        <v>809</v>
      </c>
      <c r="H371" s="294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295" t="s">
        <v>748</v>
      </c>
      <c r="B373" s="296"/>
      <c r="C373" s="78" t="s">
        <v>884</v>
      </c>
      <c r="D373" s="79"/>
      <c r="E373" s="94"/>
      <c r="F373" s="94"/>
      <c r="G373" s="95"/>
      <c r="H373" s="96"/>
    </row>
    <row r="374" spans="1:8" ht="18.75" x14ac:dyDescent="0.25">
      <c r="A374" s="56" t="s">
        <v>120</v>
      </c>
      <c r="B374" s="97" t="s">
        <v>749</v>
      </c>
      <c r="C374" s="58" t="s">
        <v>884</v>
      </c>
      <c r="D374" s="59"/>
      <c r="E374" s="98"/>
      <c r="F374" s="98"/>
      <c r="G374" s="99"/>
      <c r="H374" s="100"/>
    </row>
    <row r="375" spans="1:8" ht="18.75" x14ac:dyDescent="0.25">
      <c r="A375" s="56" t="s">
        <v>121</v>
      </c>
      <c r="B375" s="65" t="s">
        <v>122</v>
      </c>
      <c r="C375" s="58" t="s">
        <v>884</v>
      </c>
      <c r="D375" s="59"/>
      <c r="E375" s="98"/>
      <c r="F375" s="98"/>
      <c r="G375" s="99"/>
      <c r="H375" s="100"/>
    </row>
    <row r="376" spans="1:8" ht="31.5" x14ac:dyDescent="0.25">
      <c r="A376" s="56" t="s">
        <v>123</v>
      </c>
      <c r="B376" s="64" t="s">
        <v>750</v>
      </c>
      <c r="C376" s="58" t="s">
        <v>884</v>
      </c>
      <c r="D376" s="59"/>
      <c r="E376" s="101"/>
      <c r="F376" s="101"/>
      <c r="G376" s="99"/>
      <c r="H376" s="100"/>
    </row>
    <row r="377" spans="1:8" ht="18.75" x14ac:dyDescent="0.25">
      <c r="A377" s="56" t="s">
        <v>124</v>
      </c>
      <c r="B377" s="66" t="s">
        <v>751</v>
      </c>
      <c r="C377" s="58" t="s">
        <v>884</v>
      </c>
      <c r="D377" s="59"/>
      <c r="E377" s="101"/>
      <c r="F377" s="101"/>
      <c r="G377" s="99"/>
      <c r="H377" s="100"/>
    </row>
    <row r="378" spans="1:8" ht="31.5" x14ac:dyDescent="0.25">
      <c r="A378" s="56" t="s">
        <v>752</v>
      </c>
      <c r="B378" s="67" t="s">
        <v>232</v>
      </c>
      <c r="C378" s="58" t="s">
        <v>884</v>
      </c>
      <c r="D378" s="59"/>
      <c r="E378" s="101"/>
      <c r="F378" s="101"/>
      <c r="G378" s="99"/>
      <c r="H378" s="100"/>
    </row>
    <row r="379" spans="1:8" ht="31.5" x14ac:dyDescent="0.25">
      <c r="A379" s="56" t="s">
        <v>753</v>
      </c>
      <c r="B379" s="67" t="s">
        <v>233</v>
      </c>
      <c r="C379" s="58" t="s">
        <v>884</v>
      </c>
      <c r="D379" s="59"/>
      <c r="E379" s="101"/>
      <c r="F379" s="101"/>
      <c r="G379" s="99"/>
      <c r="H379" s="100"/>
    </row>
    <row r="380" spans="1:8" ht="31.5" x14ac:dyDescent="0.25">
      <c r="A380" s="56" t="s">
        <v>754</v>
      </c>
      <c r="B380" s="67" t="s">
        <v>234</v>
      </c>
      <c r="C380" s="58" t="s">
        <v>884</v>
      </c>
      <c r="D380" s="59"/>
      <c r="E380" s="101"/>
      <c r="F380" s="101"/>
      <c r="G380" s="99"/>
      <c r="H380" s="100"/>
    </row>
    <row r="381" spans="1:8" ht="18.75" x14ac:dyDescent="0.25">
      <c r="A381" s="56" t="s">
        <v>126</v>
      </c>
      <c r="B381" s="66" t="s">
        <v>755</v>
      </c>
      <c r="C381" s="58" t="s">
        <v>884</v>
      </c>
      <c r="D381" s="59"/>
      <c r="E381" s="101"/>
      <c r="F381" s="101"/>
      <c r="G381" s="99"/>
      <c r="H381" s="100"/>
    </row>
    <row r="382" spans="1:8" ht="18.75" x14ac:dyDescent="0.25">
      <c r="A382" s="56" t="s">
        <v>128</v>
      </c>
      <c r="B382" s="66" t="s">
        <v>756</v>
      </c>
      <c r="C382" s="58" t="s">
        <v>884</v>
      </c>
      <c r="D382" s="59"/>
      <c r="E382" s="101"/>
      <c r="F382" s="101"/>
      <c r="G382" s="99"/>
      <c r="H382" s="100"/>
    </row>
    <row r="383" spans="1:8" ht="18.75" x14ac:dyDescent="0.25">
      <c r="A383" s="56" t="s">
        <v>130</v>
      </c>
      <c r="B383" s="66" t="s">
        <v>757</v>
      </c>
      <c r="C383" s="58" t="s">
        <v>884</v>
      </c>
      <c r="D383" s="59"/>
      <c r="E383" s="101"/>
      <c r="F383" s="101"/>
      <c r="G383" s="99"/>
      <c r="H383" s="100"/>
    </row>
    <row r="384" spans="1:8" ht="18.75" x14ac:dyDescent="0.25">
      <c r="A384" s="56" t="s">
        <v>131</v>
      </c>
      <c r="B384" s="66" t="s">
        <v>758</v>
      </c>
      <c r="C384" s="58" t="s">
        <v>884</v>
      </c>
      <c r="D384" s="59"/>
      <c r="E384" s="101"/>
      <c r="F384" s="101"/>
      <c r="G384" s="99"/>
      <c r="H384" s="100"/>
    </row>
    <row r="385" spans="1:8" ht="31.5" x14ac:dyDescent="0.25">
      <c r="A385" s="56" t="s">
        <v>759</v>
      </c>
      <c r="B385" s="67" t="s">
        <v>760</v>
      </c>
      <c r="C385" s="58" t="s">
        <v>884</v>
      </c>
      <c r="D385" s="59"/>
      <c r="E385" s="101"/>
      <c r="F385" s="101"/>
      <c r="G385" s="99"/>
      <c r="H385" s="100"/>
    </row>
    <row r="386" spans="1:8" ht="18.75" x14ac:dyDescent="0.25">
      <c r="A386" s="56" t="s">
        <v>761</v>
      </c>
      <c r="B386" s="67" t="s">
        <v>762</v>
      </c>
      <c r="C386" s="58" t="s">
        <v>884</v>
      </c>
      <c r="D386" s="59"/>
      <c r="E386" s="101"/>
      <c r="F386" s="101"/>
      <c r="G386" s="99"/>
      <c r="H386" s="100"/>
    </row>
    <row r="387" spans="1:8" ht="18.75" x14ac:dyDescent="0.25">
      <c r="A387" s="56" t="s">
        <v>763</v>
      </c>
      <c r="B387" s="67" t="s">
        <v>138</v>
      </c>
      <c r="C387" s="58" t="s">
        <v>884</v>
      </c>
      <c r="D387" s="59"/>
      <c r="E387" s="101"/>
      <c r="F387" s="101"/>
      <c r="G387" s="99"/>
      <c r="H387" s="100"/>
    </row>
    <row r="388" spans="1:8" ht="18.75" x14ac:dyDescent="0.25">
      <c r="A388" s="56" t="s">
        <v>764</v>
      </c>
      <c r="B388" s="67" t="s">
        <v>762</v>
      </c>
      <c r="C388" s="58" t="s">
        <v>884</v>
      </c>
      <c r="D388" s="59"/>
      <c r="E388" s="101"/>
      <c r="F388" s="101"/>
      <c r="G388" s="99"/>
      <c r="H388" s="100"/>
    </row>
    <row r="389" spans="1:8" ht="18.75" x14ac:dyDescent="0.25">
      <c r="A389" s="56" t="s">
        <v>132</v>
      </c>
      <c r="B389" s="66" t="s">
        <v>765</v>
      </c>
      <c r="C389" s="58" t="s">
        <v>884</v>
      </c>
      <c r="D389" s="59"/>
      <c r="E389" s="101"/>
      <c r="F389" s="101"/>
      <c r="G389" s="99"/>
      <c r="H389" s="100"/>
    </row>
    <row r="390" spans="1:8" ht="18.75" x14ac:dyDescent="0.25">
      <c r="A390" s="56" t="s">
        <v>133</v>
      </c>
      <c r="B390" s="66" t="s">
        <v>584</v>
      </c>
      <c r="C390" s="58" t="s">
        <v>884</v>
      </c>
      <c r="D390" s="59"/>
      <c r="E390" s="101"/>
      <c r="F390" s="101"/>
      <c r="G390" s="99"/>
      <c r="H390" s="100"/>
    </row>
    <row r="391" spans="1:8" ht="31.5" x14ac:dyDescent="0.25">
      <c r="A391" s="56" t="s">
        <v>766</v>
      </c>
      <c r="B391" s="66" t="s">
        <v>767</v>
      </c>
      <c r="C391" s="58" t="s">
        <v>884</v>
      </c>
      <c r="D391" s="59"/>
      <c r="E391" s="101"/>
      <c r="F391" s="101"/>
      <c r="G391" s="99"/>
      <c r="H391" s="100"/>
    </row>
    <row r="392" spans="1:8" ht="18.75" x14ac:dyDescent="0.25">
      <c r="A392" s="56" t="s">
        <v>768</v>
      </c>
      <c r="B392" s="67" t="s">
        <v>134</v>
      </c>
      <c r="C392" s="58" t="s">
        <v>884</v>
      </c>
      <c r="D392" s="59"/>
      <c r="E392" s="101"/>
      <c r="F392" s="101"/>
      <c r="G392" s="99"/>
      <c r="H392" s="100"/>
    </row>
    <row r="393" spans="1:8" ht="18.75" x14ac:dyDescent="0.25">
      <c r="A393" s="56" t="s">
        <v>769</v>
      </c>
      <c r="B393" s="102" t="s">
        <v>135</v>
      </c>
      <c r="C393" s="58" t="s">
        <v>884</v>
      </c>
      <c r="D393" s="59"/>
      <c r="E393" s="101"/>
      <c r="F393" s="101"/>
      <c r="G393" s="99"/>
      <c r="H393" s="100"/>
    </row>
    <row r="394" spans="1:8" ht="31.5" x14ac:dyDescent="0.25">
      <c r="A394" s="56" t="s">
        <v>136</v>
      </c>
      <c r="B394" s="64" t="s">
        <v>770</v>
      </c>
      <c r="C394" s="58" t="s">
        <v>884</v>
      </c>
      <c r="D394" s="59"/>
      <c r="E394" s="98"/>
      <c r="F394" s="98"/>
      <c r="G394" s="99"/>
      <c r="H394" s="100"/>
    </row>
    <row r="395" spans="1:8" ht="31.5" x14ac:dyDescent="0.25">
      <c r="A395" s="56" t="s">
        <v>771</v>
      </c>
      <c r="B395" s="66" t="s">
        <v>232</v>
      </c>
      <c r="C395" s="58" t="s">
        <v>884</v>
      </c>
      <c r="D395" s="59"/>
      <c r="E395" s="98"/>
      <c r="F395" s="98"/>
      <c r="G395" s="99"/>
      <c r="H395" s="100"/>
    </row>
    <row r="396" spans="1:8" ht="31.5" x14ac:dyDescent="0.25">
      <c r="A396" s="56" t="s">
        <v>772</v>
      </c>
      <c r="B396" s="66" t="s">
        <v>233</v>
      </c>
      <c r="C396" s="58" t="s">
        <v>884</v>
      </c>
      <c r="D396" s="59"/>
      <c r="E396" s="98"/>
      <c r="F396" s="98"/>
      <c r="G396" s="99"/>
      <c r="H396" s="100"/>
    </row>
    <row r="397" spans="1:8" ht="31.5" x14ac:dyDescent="0.25">
      <c r="A397" s="56" t="s">
        <v>773</v>
      </c>
      <c r="B397" s="66" t="s">
        <v>234</v>
      </c>
      <c r="C397" s="58" t="s">
        <v>884</v>
      </c>
      <c r="D397" s="59"/>
      <c r="E397" s="98"/>
      <c r="F397" s="98"/>
      <c r="G397" s="99"/>
      <c r="H397" s="100"/>
    </row>
    <row r="398" spans="1:8" ht="18.75" x14ac:dyDescent="0.25">
      <c r="A398" s="56" t="s">
        <v>137</v>
      </c>
      <c r="B398" s="64" t="s">
        <v>774</v>
      </c>
      <c r="C398" s="58" t="s">
        <v>884</v>
      </c>
      <c r="D398" s="59"/>
      <c r="E398" s="98"/>
      <c r="F398" s="98"/>
      <c r="G398" s="99"/>
      <c r="H398" s="100"/>
    </row>
    <row r="399" spans="1:8" ht="18.75" x14ac:dyDescent="0.25">
      <c r="A399" s="56" t="s">
        <v>139</v>
      </c>
      <c r="B399" s="65" t="s">
        <v>775</v>
      </c>
      <c r="C399" s="58" t="s">
        <v>884</v>
      </c>
      <c r="D399" s="59"/>
      <c r="E399" s="98"/>
      <c r="F399" s="98"/>
      <c r="G399" s="99"/>
      <c r="H399" s="100"/>
    </row>
    <row r="400" spans="1:8" ht="18.75" x14ac:dyDescent="0.25">
      <c r="A400" s="56" t="s">
        <v>140</v>
      </c>
      <c r="B400" s="64" t="s">
        <v>776</v>
      </c>
      <c r="C400" s="58" t="s">
        <v>884</v>
      </c>
      <c r="D400" s="59"/>
      <c r="E400" s="101"/>
      <c r="F400" s="101"/>
      <c r="G400" s="99"/>
      <c r="H400" s="100"/>
    </row>
    <row r="401" spans="1:8" ht="18.75" x14ac:dyDescent="0.25">
      <c r="A401" s="56" t="s">
        <v>141</v>
      </c>
      <c r="B401" s="66" t="s">
        <v>125</v>
      </c>
      <c r="C401" s="58" t="s">
        <v>884</v>
      </c>
      <c r="D401" s="59"/>
      <c r="E401" s="101"/>
      <c r="F401" s="101"/>
      <c r="G401" s="99"/>
      <c r="H401" s="100"/>
    </row>
    <row r="402" spans="1:8" ht="31.5" x14ac:dyDescent="0.25">
      <c r="A402" s="56" t="s">
        <v>777</v>
      </c>
      <c r="B402" s="66" t="s">
        <v>232</v>
      </c>
      <c r="C402" s="58" t="s">
        <v>884</v>
      </c>
      <c r="D402" s="59"/>
      <c r="E402" s="101"/>
      <c r="F402" s="101"/>
      <c r="G402" s="99"/>
      <c r="H402" s="100"/>
    </row>
    <row r="403" spans="1:8" ht="31.5" x14ac:dyDescent="0.25">
      <c r="A403" s="56" t="s">
        <v>778</v>
      </c>
      <c r="B403" s="66" t="s">
        <v>233</v>
      </c>
      <c r="C403" s="58" t="s">
        <v>884</v>
      </c>
      <c r="D403" s="59"/>
      <c r="E403" s="101"/>
      <c r="F403" s="101"/>
      <c r="G403" s="99"/>
      <c r="H403" s="100"/>
    </row>
    <row r="404" spans="1:8" ht="31.5" x14ac:dyDescent="0.25">
      <c r="A404" s="56" t="s">
        <v>779</v>
      </c>
      <c r="B404" s="66" t="s">
        <v>234</v>
      </c>
      <c r="C404" s="58" t="s">
        <v>884</v>
      </c>
      <c r="D404" s="59"/>
      <c r="E404" s="101"/>
      <c r="F404" s="101"/>
      <c r="G404" s="99"/>
      <c r="H404" s="100"/>
    </row>
    <row r="405" spans="1:8" ht="18.75" x14ac:dyDescent="0.25">
      <c r="A405" s="56" t="s">
        <v>142</v>
      </c>
      <c r="B405" s="66" t="s">
        <v>572</v>
      </c>
      <c r="C405" s="58" t="s">
        <v>884</v>
      </c>
      <c r="D405" s="59"/>
      <c r="E405" s="101"/>
      <c r="F405" s="101"/>
      <c r="G405" s="99"/>
      <c r="H405" s="100"/>
    </row>
    <row r="406" spans="1:8" ht="18.75" x14ac:dyDescent="0.25">
      <c r="A406" s="56" t="s">
        <v>143</v>
      </c>
      <c r="B406" s="66" t="s">
        <v>127</v>
      </c>
      <c r="C406" s="58" t="s">
        <v>884</v>
      </c>
      <c r="D406" s="59"/>
      <c r="E406" s="101"/>
      <c r="F406" s="101"/>
      <c r="G406" s="99"/>
      <c r="H406" s="100"/>
    </row>
    <row r="407" spans="1:8" ht="18.75" x14ac:dyDescent="0.25">
      <c r="A407" s="56" t="s">
        <v>144</v>
      </c>
      <c r="B407" s="66" t="s">
        <v>577</v>
      </c>
      <c r="C407" s="58" t="s">
        <v>884</v>
      </c>
      <c r="D407" s="59"/>
      <c r="E407" s="101"/>
      <c r="F407" s="101"/>
      <c r="G407" s="99"/>
      <c r="H407" s="100"/>
    </row>
    <row r="408" spans="1:8" ht="18.75" x14ac:dyDescent="0.25">
      <c r="A408" s="56" t="s">
        <v>145</v>
      </c>
      <c r="B408" s="66" t="s">
        <v>129</v>
      </c>
      <c r="C408" s="58" t="s">
        <v>884</v>
      </c>
      <c r="D408" s="59"/>
      <c r="E408" s="101"/>
      <c r="F408" s="101"/>
      <c r="G408" s="99"/>
      <c r="H408" s="100"/>
    </row>
    <row r="409" spans="1:8" ht="18.75" x14ac:dyDescent="0.25">
      <c r="A409" s="56" t="s">
        <v>146</v>
      </c>
      <c r="B409" s="66" t="s">
        <v>584</v>
      </c>
      <c r="C409" s="58" t="s">
        <v>884</v>
      </c>
      <c r="D409" s="59"/>
      <c r="E409" s="101"/>
      <c r="F409" s="101"/>
      <c r="G409" s="99"/>
      <c r="H409" s="100"/>
    </row>
    <row r="410" spans="1:8" ht="31.5" x14ac:dyDescent="0.25">
      <c r="A410" s="56" t="s">
        <v>147</v>
      </c>
      <c r="B410" s="66" t="s">
        <v>587</v>
      </c>
      <c r="C410" s="58" t="s">
        <v>884</v>
      </c>
      <c r="D410" s="59"/>
      <c r="E410" s="101"/>
      <c r="F410" s="101"/>
      <c r="G410" s="99"/>
      <c r="H410" s="100"/>
    </row>
    <row r="411" spans="1:8" ht="18.75" x14ac:dyDescent="0.25">
      <c r="A411" s="56" t="s">
        <v>148</v>
      </c>
      <c r="B411" s="67" t="s">
        <v>134</v>
      </c>
      <c r="C411" s="58" t="s">
        <v>884</v>
      </c>
      <c r="D411" s="59"/>
      <c r="E411" s="101"/>
      <c r="F411" s="101"/>
      <c r="G411" s="99"/>
      <c r="H411" s="100"/>
    </row>
    <row r="412" spans="1:8" ht="18.75" x14ac:dyDescent="0.25">
      <c r="A412" s="56" t="s">
        <v>149</v>
      </c>
      <c r="B412" s="102" t="s">
        <v>135</v>
      </c>
      <c r="C412" s="58" t="s">
        <v>884</v>
      </c>
      <c r="D412" s="59"/>
      <c r="E412" s="101"/>
      <c r="F412" s="101"/>
      <c r="G412" s="99"/>
      <c r="H412" s="100"/>
    </row>
    <row r="413" spans="1:8" ht="18.75" x14ac:dyDescent="0.25">
      <c r="A413" s="56" t="s">
        <v>150</v>
      </c>
      <c r="B413" s="64" t="s">
        <v>780</v>
      </c>
      <c r="C413" s="58" t="s">
        <v>884</v>
      </c>
      <c r="D413" s="59"/>
      <c r="E413" s="98"/>
      <c r="F413" s="98"/>
      <c r="G413" s="99"/>
      <c r="H413" s="100"/>
    </row>
    <row r="414" spans="1:8" ht="18.75" x14ac:dyDescent="0.25">
      <c r="A414" s="56" t="s">
        <v>151</v>
      </c>
      <c r="B414" s="64" t="s">
        <v>152</v>
      </c>
      <c r="C414" s="58" t="s">
        <v>884</v>
      </c>
      <c r="D414" s="59"/>
      <c r="E414" s="98"/>
      <c r="F414" s="98"/>
      <c r="G414" s="99"/>
      <c r="H414" s="100"/>
    </row>
    <row r="415" spans="1:8" ht="18.75" x14ac:dyDescent="0.25">
      <c r="A415" s="56" t="s">
        <v>153</v>
      </c>
      <c r="B415" s="66" t="s">
        <v>125</v>
      </c>
      <c r="C415" s="58" t="s">
        <v>884</v>
      </c>
      <c r="D415" s="59"/>
      <c r="E415" s="98"/>
      <c r="F415" s="98"/>
      <c r="G415" s="99"/>
      <c r="H415" s="100"/>
    </row>
    <row r="416" spans="1:8" ht="31.5" x14ac:dyDescent="0.25">
      <c r="A416" s="56" t="s">
        <v>781</v>
      </c>
      <c r="B416" s="66" t="s">
        <v>232</v>
      </c>
      <c r="C416" s="58" t="s">
        <v>884</v>
      </c>
      <c r="D416" s="59"/>
      <c r="E416" s="98"/>
      <c r="F416" s="98"/>
      <c r="G416" s="99"/>
      <c r="H416" s="100"/>
    </row>
    <row r="417" spans="1:10" ht="31.5" x14ac:dyDescent="0.25">
      <c r="A417" s="56" t="s">
        <v>782</v>
      </c>
      <c r="B417" s="66" t="s">
        <v>233</v>
      </c>
      <c r="C417" s="58" t="s">
        <v>884</v>
      </c>
      <c r="D417" s="59"/>
      <c r="E417" s="98"/>
      <c r="F417" s="98"/>
      <c r="G417" s="99"/>
      <c r="H417" s="100"/>
    </row>
    <row r="418" spans="1:10" ht="31.5" x14ac:dyDescent="0.25">
      <c r="A418" s="56" t="s">
        <v>783</v>
      </c>
      <c r="B418" s="66" t="s">
        <v>234</v>
      </c>
      <c r="C418" s="58" t="s">
        <v>884</v>
      </c>
      <c r="D418" s="59"/>
      <c r="E418" s="98"/>
      <c r="F418" s="98"/>
      <c r="G418" s="99"/>
      <c r="H418" s="100"/>
    </row>
    <row r="419" spans="1:10" ht="18.75" x14ac:dyDescent="0.25">
      <c r="A419" s="56" t="s">
        <v>154</v>
      </c>
      <c r="B419" s="66" t="s">
        <v>572</v>
      </c>
      <c r="C419" s="58" t="s">
        <v>884</v>
      </c>
      <c r="D419" s="59"/>
      <c r="E419" s="98"/>
      <c r="F419" s="98"/>
      <c r="G419" s="99"/>
      <c r="H419" s="100"/>
    </row>
    <row r="420" spans="1:10" ht="18.75" x14ac:dyDescent="0.25">
      <c r="A420" s="56" t="s">
        <v>155</v>
      </c>
      <c r="B420" s="66" t="s">
        <v>127</v>
      </c>
      <c r="C420" s="58" t="s">
        <v>884</v>
      </c>
      <c r="D420" s="59"/>
      <c r="E420" s="98"/>
      <c r="F420" s="98"/>
      <c r="G420" s="99"/>
      <c r="H420" s="100"/>
    </row>
    <row r="421" spans="1:10" ht="18.75" x14ac:dyDescent="0.25">
      <c r="A421" s="56" t="s">
        <v>156</v>
      </c>
      <c r="B421" s="66" t="s">
        <v>577</v>
      </c>
      <c r="C421" s="58" t="s">
        <v>884</v>
      </c>
      <c r="D421" s="59"/>
      <c r="E421" s="98"/>
      <c r="F421" s="98"/>
      <c r="G421" s="99"/>
      <c r="H421" s="100"/>
    </row>
    <row r="422" spans="1:10" ht="18.75" x14ac:dyDescent="0.25">
      <c r="A422" s="56" t="s">
        <v>157</v>
      </c>
      <c r="B422" s="66" t="s">
        <v>129</v>
      </c>
      <c r="C422" s="58" t="s">
        <v>884</v>
      </c>
      <c r="D422" s="59"/>
      <c r="E422" s="98"/>
      <c r="F422" s="98"/>
      <c r="G422" s="99"/>
      <c r="H422" s="100"/>
    </row>
    <row r="423" spans="1:10" ht="18.75" x14ac:dyDescent="0.25">
      <c r="A423" s="56" t="s">
        <v>158</v>
      </c>
      <c r="B423" s="66" t="s">
        <v>584</v>
      </c>
      <c r="C423" s="58" t="s">
        <v>884</v>
      </c>
      <c r="D423" s="59"/>
      <c r="E423" s="98"/>
      <c r="F423" s="98"/>
      <c r="G423" s="99"/>
      <c r="H423" s="100"/>
    </row>
    <row r="424" spans="1:10" ht="31.5" x14ac:dyDescent="0.25">
      <c r="A424" s="56" t="s">
        <v>159</v>
      </c>
      <c r="B424" s="66" t="s">
        <v>587</v>
      </c>
      <c r="C424" s="58" t="s">
        <v>884</v>
      </c>
      <c r="D424" s="59"/>
      <c r="E424" s="98"/>
      <c r="F424" s="98"/>
      <c r="G424" s="99"/>
      <c r="H424" s="100"/>
    </row>
    <row r="425" spans="1:10" ht="18.75" x14ac:dyDescent="0.25">
      <c r="A425" s="56" t="s">
        <v>160</v>
      </c>
      <c r="B425" s="102" t="s">
        <v>134</v>
      </c>
      <c r="C425" s="58" t="s">
        <v>884</v>
      </c>
      <c r="D425" s="59"/>
      <c r="E425" s="98"/>
      <c r="F425" s="98"/>
      <c r="G425" s="99"/>
      <c r="H425" s="100"/>
    </row>
    <row r="426" spans="1:10" ht="18.75" x14ac:dyDescent="0.25">
      <c r="A426" s="56" t="s">
        <v>161</v>
      </c>
      <c r="B426" s="102" t="s">
        <v>135</v>
      </c>
      <c r="C426" s="58" t="s">
        <v>884</v>
      </c>
      <c r="D426" s="59"/>
      <c r="E426" s="98"/>
      <c r="F426" s="98"/>
      <c r="G426" s="99"/>
      <c r="H426" s="100"/>
    </row>
    <row r="427" spans="1:10" ht="18.75" x14ac:dyDescent="0.25">
      <c r="A427" s="56" t="s">
        <v>162</v>
      </c>
      <c r="B427" s="65" t="s">
        <v>784</v>
      </c>
      <c r="C427" s="58" t="s">
        <v>884</v>
      </c>
      <c r="D427" s="59"/>
      <c r="E427" s="98"/>
      <c r="F427" s="98"/>
      <c r="G427" s="103"/>
      <c r="H427" s="100"/>
    </row>
    <row r="428" spans="1:10" ht="18.75" x14ac:dyDescent="0.25">
      <c r="A428" s="56" t="s">
        <v>163</v>
      </c>
      <c r="B428" s="65" t="s">
        <v>785</v>
      </c>
      <c r="C428" s="58" t="s">
        <v>884</v>
      </c>
      <c r="D428" s="59"/>
      <c r="E428" s="98"/>
      <c r="F428" s="98"/>
      <c r="G428" s="99"/>
      <c r="H428" s="100"/>
    </row>
    <row r="429" spans="1:10" ht="18.75" x14ac:dyDescent="0.3">
      <c r="A429" s="56" t="s">
        <v>164</v>
      </c>
      <c r="B429" s="64" t="s">
        <v>786</v>
      </c>
      <c r="C429" s="58" t="s">
        <v>884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165</v>
      </c>
      <c r="B430" s="64" t="s">
        <v>166</v>
      </c>
      <c r="C430" s="58" t="s">
        <v>884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167</v>
      </c>
      <c r="B431" s="97" t="s">
        <v>168</v>
      </c>
      <c r="C431" s="58" t="s">
        <v>884</v>
      </c>
      <c r="D431" s="59"/>
      <c r="E431" s="98"/>
      <c r="F431" s="98"/>
      <c r="G431" s="99"/>
      <c r="H431" s="100"/>
    </row>
    <row r="432" spans="1:10" ht="18.75" x14ac:dyDescent="0.25">
      <c r="A432" s="56" t="s">
        <v>169</v>
      </c>
      <c r="B432" s="65" t="s">
        <v>170</v>
      </c>
      <c r="C432" s="58" t="s">
        <v>884</v>
      </c>
      <c r="D432" s="59"/>
      <c r="E432" s="98"/>
      <c r="F432" s="98"/>
      <c r="G432" s="99"/>
      <c r="H432" s="100"/>
    </row>
    <row r="433" spans="1:8" ht="18.75" x14ac:dyDescent="0.25">
      <c r="A433" s="56" t="s">
        <v>171</v>
      </c>
      <c r="B433" s="65" t="s">
        <v>172</v>
      </c>
      <c r="C433" s="58" t="s">
        <v>884</v>
      </c>
      <c r="D433" s="59"/>
      <c r="E433" s="98"/>
      <c r="F433" s="98"/>
      <c r="G433" s="99"/>
      <c r="H433" s="100"/>
    </row>
    <row r="434" spans="1:8" ht="18.75" x14ac:dyDescent="0.25">
      <c r="A434" s="56" t="s">
        <v>173</v>
      </c>
      <c r="B434" s="65" t="s">
        <v>787</v>
      </c>
      <c r="C434" s="58" t="s">
        <v>884</v>
      </c>
      <c r="D434" s="59"/>
      <c r="E434" s="98"/>
      <c r="F434" s="98"/>
      <c r="G434" s="99"/>
      <c r="H434" s="100"/>
    </row>
    <row r="435" spans="1:8" ht="18.75" x14ac:dyDescent="0.25">
      <c r="A435" s="56" t="s">
        <v>174</v>
      </c>
      <c r="B435" s="65" t="s">
        <v>175</v>
      </c>
      <c r="C435" s="58" t="s">
        <v>884</v>
      </c>
      <c r="D435" s="59"/>
      <c r="E435" s="98"/>
      <c r="F435" s="98"/>
      <c r="G435" s="99"/>
      <c r="H435" s="100"/>
    </row>
    <row r="436" spans="1:8" ht="18.75" x14ac:dyDescent="0.25">
      <c r="A436" s="56" t="s">
        <v>176</v>
      </c>
      <c r="B436" s="65" t="s">
        <v>177</v>
      </c>
      <c r="C436" s="58" t="s">
        <v>884</v>
      </c>
      <c r="D436" s="59"/>
      <c r="E436" s="98"/>
      <c r="F436" s="98"/>
      <c r="G436" s="99"/>
      <c r="H436" s="100"/>
    </row>
    <row r="437" spans="1:8" ht="18.75" x14ac:dyDescent="0.25">
      <c r="A437" s="56" t="s">
        <v>178</v>
      </c>
      <c r="B437" s="64" t="s">
        <v>179</v>
      </c>
      <c r="C437" s="58" t="s">
        <v>884</v>
      </c>
      <c r="D437" s="59"/>
      <c r="E437" s="98"/>
      <c r="F437" s="98"/>
      <c r="G437" s="99"/>
      <c r="H437" s="100"/>
    </row>
    <row r="438" spans="1:8" ht="31.5" x14ac:dyDescent="0.25">
      <c r="A438" s="56" t="s">
        <v>180</v>
      </c>
      <c r="B438" s="66" t="s">
        <v>181</v>
      </c>
      <c r="C438" s="58" t="s">
        <v>884</v>
      </c>
      <c r="D438" s="59"/>
      <c r="E438" s="101"/>
      <c r="F438" s="101"/>
      <c r="G438" s="99"/>
      <c r="H438" s="100"/>
    </row>
    <row r="439" spans="1:8" ht="18.75" x14ac:dyDescent="0.25">
      <c r="A439" s="56" t="s">
        <v>182</v>
      </c>
      <c r="B439" s="64" t="s">
        <v>183</v>
      </c>
      <c r="C439" s="58" t="s">
        <v>884</v>
      </c>
      <c r="D439" s="59"/>
      <c r="E439" s="101"/>
      <c r="F439" s="101"/>
      <c r="G439" s="99"/>
      <c r="H439" s="100"/>
    </row>
    <row r="440" spans="1:8" ht="31.5" x14ac:dyDescent="0.25">
      <c r="A440" s="56" t="s">
        <v>184</v>
      </c>
      <c r="B440" s="66" t="s">
        <v>185</v>
      </c>
      <c r="C440" s="58" t="s">
        <v>884</v>
      </c>
      <c r="D440" s="59"/>
      <c r="E440" s="101"/>
      <c r="F440" s="101"/>
      <c r="G440" s="99"/>
      <c r="H440" s="100"/>
    </row>
    <row r="441" spans="1:8" ht="18.75" x14ac:dyDescent="0.25">
      <c r="A441" s="56" t="s">
        <v>186</v>
      </c>
      <c r="B441" s="65" t="s">
        <v>187</v>
      </c>
      <c r="C441" s="58" t="s">
        <v>884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188</v>
      </c>
      <c r="B442" s="107" t="s">
        <v>189</v>
      </c>
      <c r="C442" s="70" t="s">
        <v>884</v>
      </c>
      <c r="D442" s="71"/>
      <c r="E442" s="108"/>
      <c r="F442" s="108"/>
      <c r="G442" s="109"/>
      <c r="H442" s="110"/>
    </row>
    <row r="443" spans="1:8" x14ac:dyDescent="0.25">
      <c r="A443" s="50" t="s">
        <v>309</v>
      </c>
      <c r="B443" s="51" t="s">
        <v>302</v>
      </c>
      <c r="C443" s="111" t="s">
        <v>400</v>
      </c>
      <c r="D443" s="112"/>
      <c r="E443" s="113"/>
      <c r="F443" s="113"/>
      <c r="G443" s="114"/>
      <c r="H443" s="115"/>
    </row>
    <row r="444" spans="1:8" ht="47.25" x14ac:dyDescent="0.25">
      <c r="A444" s="116" t="s">
        <v>788</v>
      </c>
      <c r="B444" s="65" t="s">
        <v>789</v>
      </c>
      <c r="C444" s="70" t="s">
        <v>884</v>
      </c>
      <c r="D444" s="71"/>
      <c r="E444" s="117"/>
      <c r="F444" s="117"/>
      <c r="G444" s="118"/>
      <c r="H444" s="119"/>
    </row>
    <row r="445" spans="1:8" x14ac:dyDescent="0.25">
      <c r="A445" s="116" t="s">
        <v>312</v>
      </c>
      <c r="B445" s="64" t="s">
        <v>790</v>
      </c>
      <c r="C445" s="58" t="s">
        <v>884</v>
      </c>
      <c r="D445" s="59"/>
      <c r="E445" s="117"/>
      <c r="F445" s="117"/>
      <c r="G445" s="118"/>
      <c r="H445" s="119"/>
    </row>
    <row r="446" spans="1:8" ht="31.5" x14ac:dyDescent="0.25">
      <c r="A446" s="116" t="s">
        <v>313</v>
      </c>
      <c r="B446" s="64" t="s">
        <v>791</v>
      </c>
      <c r="C446" s="70" t="s">
        <v>884</v>
      </c>
      <c r="D446" s="71"/>
      <c r="E446" s="117"/>
      <c r="F446" s="117"/>
      <c r="G446" s="118"/>
      <c r="H446" s="119"/>
    </row>
    <row r="447" spans="1:8" x14ac:dyDescent="0.25">
      <c r="A447" s="116" t="s">
        <v>314</v>
      </c>
      <c r="B447" s="64" t="s">
        <v>792</v>
      </c>
      <c r="C447" s="70" t="s">
        <v>884</v>
      </c>
      <c r="D447" s="71"/>
      <c r="E447" s="117"/>
      <c r="F447" s="117"/>
      <c r="G447" s="118"/>
      <c r="H447" s="119"/>
    </row>
    <row r="448" spans="1:8" ht="31.5" x14ac:dyDescent="0.25">
      <c r="A448" s="116" t="s">
        <v>315</v>
      </c>
      <c r="B448" s="65" t="s">
        <v>793</v>
      </c>
      <c r="C448" s="88" t="s">
        <v>400</v>
      </c>
      <c r="D448" s="120"/>
      <c r="E448" s="117"/>
      <c r="F448" s="117"/>
      <c r="G448" s="118"/>
      <c r="H448" s="119"/>
    </row>
    <row r="449" spans="1:8" x14ac:dyDescent="0.25">
      <c r="A449" s="116" t="s">
        <v>794</v>
      </c>
      <c r="B449" s="64" t="s">
        <v>795</v>
      </c>
      <c r="C449" s="70" t="s">
        <v>884</v>
      </c>
      <c r="D449" s="71"/>
      <c r="E449" s="117"/>
      <c r="F449" s="117"/>
      <c r="G449" s="118"/>
      <c r="H449" s="119"/>
    </row>
    <row r="450" spans="1:8" x14ac:dyDescent="0.25">
      <c r="A450" s="116" t="s">
        <v>796</v>
      </c>
      <c r="B450" s="64" t="s">
        <v>797</v>
      </c>
      <c r="C450" s="70" t="s">
        <v>884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798</v>
      </c>
      <c r="B451" s="122" t="s">
        <v>799</v>
      </c>
      <c r="C451" s="75" t="s">
        <v>884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800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297" t="s">
        <v>801</v>
      </c>
      <c r="B455" s="297"/>
      <c r="C455" s="297"/>
      <c r="D455" s="297"/>
      <c r="E455" s="297"/>
      <c r="F455" s="297"/>
      <c r="G455" s="297"/>
      <c r="H455" s="297"/>
    </row>
    <row r="456" spans="1:8" x14ac:dyDescent="0.25">
      <c r="A456" s="297" t="s">
        <v>802</v>
      </c>
      <c r="B456" s="297"/>
      <c r="C456" s="297"/>
      <c r="D456" s="297"/>
      <c r="E456" s="297"/>
      <c r="F456" s="297"/>
      <c r="G456" s="297"/>
      <c r="H456" s="297"/>
    </row>
    <row r="457" spans="1:8" x14ac:dyDescent="0.25">
      <c r="A457" s="297" t="s">
        <v>803</v>
      </c>
      <c r="B457" s="297"/>
      <c r="C457" s="297"/>
      <c r="D457" s="297"/>
      <c r="E457" s="297"/>
      <c r="F457" s="297"/>
      <c r="G457" s="297"/>
      <c r="H457" s="297"/>
    </row>
    <row r="458" spans="1:8" ht="26.25" customHeight="1" x14ac:dyDescent="0.25">
      <c r="A458" s="307" t="s">
        <v>804</v>
      </c>
      <c r="B458" s="307"/>
      <c r="C458" s="307"/>
      <c r="D458" s="307"/>
      <c r="E458" s="307"/>
      <c r="F458" s="307"/>
      <c r="G458" s="307"/>
      <c r="H458" s="307"/>
    </row>
    <row r="459" spans="1:8" x14ac:dyDescent="0.25">
      <c r="A459" s="289" t="s">
        <v>805</v>
      </c>
      <c r="B459" s="289"/>
      <c r="C459" s="289"/>
      <c r="D459" s="289"/>
      <c r="E459" s="289"/>
      <c r="F459" s="289"/>
      <c r="G459" s="289"/>
      <c r="H459" s="289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17 осн этапы ИП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17 осн этапы ИП'!Область_печати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2018-11-13T05:59:19Z</cp:lastPrinted>
  <dcterms:created xsi:type="dcterms:W3CDTF">2009-07-27T10:10:26Z</dcterms:created>
  <dcterms:modified xsi:type="dcterms:W3CDTF">2024-07-31T03:32:56Z</dcterms:modified>
</cp:coreProperties>
</file>